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768" activeTab="0"/>
  </bookViews>
  <sheets>
    <sheet name="PAGE-1" sheetId="1" r:id="rId1"/>
    <sheet name="PAGE-2" sheetId="2" r:id="rId2"/>
    <sheet name="PAGE-3" sheetId="3" r:id="rId3"/>
    <sheet name="Sheet1" sheetId="4" state="hidden" r:id="rId4"/>
    <sheet name="Sheet3" sheetId="5" state="hidden" r:id="rId5"/>
  </sheets>
  <definedNames>
    <definedName name="_xlnm.Print_Area" localSheetId="0">'PAGE-1'!$A$1:$Q$40</definedName>
    <definedName name="_xlnm.Print_Area" localSheetId="1">'PAGE-2'!$A$1:$H$40</definedName>
    <definedName name="_xlnm.Print_Area" localSheetId="2">'PAGE-3'!$A$1:$H$40</definedName>
  </definedNames>
  <calcPr fullCalcOnLoad="1"/>
</workbook>
</file>

<file path=xl/sharedStrings.xml><?xml version="1.0" encoding="utf-8"?>
<sst xmlns="http://schemas.openxmlformats.org/spreadsheetml/2006/main" count="533" uniqueCount="296">
  <si>
    <t>Navsari Agricultural University</t>
  </si>
  <si>
    <t>Navsari.</t>
  </si>
  <si>
    <t>ORIGINAL / DUPLICATE</t>
  </si>
  <si>
    <t>Bill No. :</t>
  </si>
  <si>
    <t>Date :</t>
  </si>
  <si>
    <t>zone</t>
  </si>
  <si>
    <t>Navsari</t>
  </si>
  <si>
    <t>DETAILED BILL OF CONTINGENT CHARGES OF</t>
  </si>
  <si>
    <t xml:space="preserve">FOR THE MONTH OF </t>
  </si>
  <si>
    <t>Head of service</t>
  </si>
  <si>
    <t>Amount</t>
  </si>
  <si>
    <t>One</t>
  </si>
  <si>
    <t>V[S</t>
  </si>
  <si>
    <t>Two</t>
  </si>
  <si>
    <t>A[</t>
  </si>
  <si>
    <t>Three</t>
  </si>
  <si>
    <t>+6</t>
  </si>
  <si>
    <t>Four</t>
  </si>
  <si>
    <t>RFZ</t>
  </si>
  <si>
    <t>Five</t>
  </si>
  <si>
    <t>5F\R</t>
  </si>
  <si>
    <t>Six</t>
  </si>
  <si>
    <t>K</t>
  </si>
  <si>
    <t>Seven</t>
  </si>
  <si>
    <t>;FT</t>
  </si>
  <si>
    <t>Eight</t>
  </si>
  <si>
    <t>VF9</t>
  </si>
  <si>
    <t>Nine</t>
  </si>
  <si>
    <t>GJ</t>
  </si>
  <si>
    <t>Ten</t>
  </si>
  <si>
    <t>N;</t>
  </si>
  <si>
    <t>Eleven</t>
  </si>
  <si>
    <t>VULIFZ</t>
  </si>
  <si>
    <t>Twelve</t>
  </si>
  <si>
    <t>AFZ</t>
  </si>
  <si>
    <t>Thirteen</t>
  </si>
  <si>
    <t>T[Z</t>
  </si>
  <si>
    <t>Fourteen</t>
  </si>
  <si>
    <t>RÁN</t>
  </si>
  <si>
    <t>Fifteen</t>
  </si>
  <si>
    <t>5\NZ</t>
  </si>
  <si>
    <t>Sixteen</t>
  </si>
  <si>
    <t>;M/</t>
  </si>
  <si>
    <t>Seventeen</t>
  </si>
  <si>
    <t>;TZ</t>
  </si>
  <si>
    <t>Eighteen</t>
  </si>
  <si>
    <t>V-FZ</t>
  </si>
  <si>
    <t>Nineteen</t>
  </si>
  <si>
    <t>VMU6L;</t>
  </si>
  <si>
    <t xml:space="preserve">Twenty </t>
  </si>
  <si>
    <t>JL;</t>
  </si>
  <si>
    <t>Twenty One</t>
  </si>
  <si>
    <t>V[SJL;</t>
  </si>
  <si>
    <t>Twenty Two</t>
  </si>
  <si>
    <t>AFJL;</t>
  </si>
  <si>
    <t>Twenty Three</t>
  </si>
  <si>
    <t>+[JL;</t>
  </si>
  <si>
    <t>Twenty Four</t>
  </si>
  <si>
    <t>RMJL;</t>
  </si>
  <si>
    <t>Twenty Five</t>
  </si>
  <si>
    <t>5rRL;</t>
  </si>
  <si>
    <t>Twenty Six</t>
  </si>
  <si>
    <t>KjJL;</t>
  </si>
  <si>
    <t>Twenty Seven</t>
  </si>
  <si>
    <t>;TFJL;</t>
  </si>
  <si>
    <t>Twenty Eight</t>
  </si>
  <si>
    <t>V9FJL;</t>
  </si>
  <si>
    <t>Twenty Nine</t>
  </si>
  <si>
    <t>VMU6+L;</t>
  </si>
  <si>
    <t>Thirty</t>
  </si>
  <si>
    <t>+L;</t>
  </si>
  <si>
    <t>Thirty One</t>
  </si>
  <si>
    <t>V[S+L;</t>
  </si>
  <si>
    <t>Thirty Two</t>
  </si>
  <si>
    <t>A+L;</t>
  </si>
  <si>
    <t>Thirty Three</t>
  </si>
  <si>
    <t>T[+L;</t>
  </si>
  <si>
    <t>Thirty Four</t>
  </si>
  <si>
    <t>RM+L;</t>
  </si>
  <si>
    <t>Thirty Five</t>
  </si>
  <si>
    <t>5F\+L;</t>
  </si>
  <si>
    <t>Thirty Six</t>
  </si>
  <si>
    <t>K+L;</t>
  </si>
  <si>
    <t>Thirty Seven</t>
  </si>
  <si>
    <t>;F0+L;</t>
  </si>
  <si>
    <t>Thirty Eight</t>
  </si>
  <si>
    <t>VF0+L;</t>
  </si>
  <si>
    <t>Thirty Nine</t>
  </si>
  <si>
    <t>VMU6RF,L;</t>
  </si>
  <si>
    <t>Fourty</t>
  </si>
  <si>
    <t>RF,L;</t>
  </si>
  <si>
    <t>Fourty One</t>
  </si>
  <si>
    <t>V[STF,L;</t>
  </si>
  <si>
    <t>Fourty Two</t>
  </si>
  <si>
    <t>A[TF,L;</t>
  </si>
  <si>
    <t>Fourty Three</t>
  </si>
  <si>
    <t>T[TF,L;</t>
  </si>
  <si>
    <t>Fourty Four</t>
  </si>
  <si>
    <t>R]dDF,L;</t>
  </si>
  <si>
    <t>Fourty Five</t>
  </si>
  <si>
    <t>5L:TF,L;</t>
  </si>
  <si>
    <t>Fourty Six</t>
  </si>
  <si>
    <t>K[TF,L;</t>
  </si>
  <si>
    <t>Fourty Seven</t>
  </si>
  <si>
    <t>;]0TF,L;</t>
  </si>
  <si>
    <t>Fourty Eight</t>
  </si>
  <si>
    <t>V0TF,L;</t>
  </si>
  <si>
    <t>Fourty Nine</t>
  </si>
  <si>
    <t>VMU65rRF;</t>
  </si>
  <si>
    <t>Fifty</t>
  </si>
  <si>
    <t>5rRF;</t>
  </si>
  <si>
    <t>Fifty One</t>
  </si>
  <si>
    <t>V[SFJG</t>
  </si>
  <si>
    <t>Fifty Two</t>
  </si>
  <si>
    <t>AFJG</t>
  </si>
  <si>
    <t>Fifty Three</t>
  </si>
  <si>
    <t>+[5G</t>
  </si>
  <si>
    <t>Fifty Four</t>
  </si>
  <si>
    <t>RM5G</t>
  </si>
  <si>
    <t>Fifty Five</t>
  </si>
  <si>
    <t>5\RFJG</t>
  </si>
  <si>
    <t>Fifty Six</t>
  </si>
  <si>
    <t>K%5G</t>
  </si>
  <si>
    <t>Fifty Seven</t>
  </si>
  <si>
    <t>;tTFJG</t>
  </si>
  <si>
    <t>Fifty Eight</t>
  </si>
  <si>
    <t>VõFJG</t>
  </si>
  <si>
    <t>Fifty Nine</t>
  </si>
  <si>
    <t>VMU6;F.9</t>
  </si>
  <si>
    <t>Sixty</t>
  </si>
  <si>
    <t>;F.9</t>
  </si>
  <si>
    <t>Sixty One</t>
  </si>
  <si>
    <t>V[S;F.9</t>
  </si>
  <si>
    <t>Sixty Two</t>
  </si>
  <si>
    <t>AF;9</t>
  </si>
  <si>
    <t>Sixty Three</t>
  </si>
  <si>
    <t>+[;9</t>
  </si>
  <si>
    <t>Sixty Four</t>
  </si>
  <si>
    <t>RM;9</t>
  </si>
  <si>
    <t>Sixty Five</t>
  </si>
  <si>
    <t>5F\\;9</t>
  </si>
  <si>
    <t>Sixty Six</t>
  </si>
  <si>
    <t>KF\;9</t>
  </si>
  <si>
    <t>Sixty Seven</t>
  </si>
  <si>
    <t>;0;9</t>
  </si>
  <si>
    <t>Sixty Eight</t>
  </si>
  <si>
    <t>V0;9</t>
  </si>
  <si>
    <t>Sixty Nine</t>
  </si>
  <si>
    <t>VMU6;LtT[Z</t>
  </si>
  <si>
    <t>Seventy</t>
  </si>
  <si>
    <t>;LtT[Z</t>
  </si>
  <si>
    <t>Seventy One</t>
  </si>
  <si>
    <t>V[SMT[Z</t>
  </si>
  <si>
    <t>Seventy Two</t>
  </si>
  <si>
    <t>AMT[Z</t>
  </si>
  <si>
    <t>Seventy Three</t>
  </si>
  <si>
    <t>TMT[Z</t>
  </si>
  <si>
    <t>Seventy Four</t>
  </si>
  <si>
    <t>R]dDMT[Z</t>
  </si>
  <si>
    <t>Seventy Five</t>
  </si>
  <si>
    <t>5\RMT[Z</t>
  </si>
  <si>
    <t>Seventy Six</t>
  </si>
  <si>
    <t>KMT[Z</t>
  </si>
  <si>
    <t>Seventy Seven</t>
  </si>
  <si>
    <t>;LtIMT[Z</t>
  </si>
  <si>
    <t>Seventy Eight</t>
  </si>
  <si>
    <t>V9IMT[Z</t>
  </si>
  <si>
    <t>Seventy Nine</t>
  </si>
  <si>
    <t>VMU6FV[\;L</t>
  </si>
  <si>
    <t>Eighty</t>
  </si>
  <si>
    <t>V[\;L</t>
  </si>
  <si>
    <t>Eighty One</t>
  </si>
  <si>
    <t>Eighty Two</t>
  </si>
  <si>
    <t>aIF;L</t>
  </si>
  <si>
    <t>Eighty Three</t>
  </si>
  <si>
    <t>tIF;L</t>
  </si>
  <si>
    <t>Eighty Four</t>
  </si>
  <si>
    <t>RMIF";L</t>
  </si>
  <si>
    <t>Eighty Five</t>
  </si>
  <si>
    <t>5\RF;L</t>
  </si>
  <si>
    <t>Eighty Six</t>
  </si>
  <si>
    <t>KIF\;L</t>
  </si>
  <si>
    <t>Eighty Seven</t>
  </si>
  <si>
    <t>;tTF;L</t>
  </si>
  <si>
    <t>Eighty Eight</t>
  </si>
  <si>
    <t>VõF;L</t>
  </si>
  <si>
    <t>Eighty Nine</t>
  </si>
  <si>
    <t>G[jIF;L</t>
  </si>
  <si>
    <t>Ninety</t>
  </si>
  <si>
    <t>G[J]\</t>
  </si>
  <si>
    <t>Ninety One</t>
  </si>
  <si>
    <t>V[SF6]</t>
  </si>
  <si>
    <t>Ninety Two</t>
  </si>
  <si>
    <t>AF6]\</t>
  </si>
  <si>
    <t>Ninety Three</t>
  </si>
  <si>
    <t>TF6]\</t>
  </si>
  <si>
    <t>Ninety Four</t>
  </si>
  <si>
    <t>RMZF6]\</t>
  </si>
  <si>
    <t>Ninety Five</t>
  </si>
  <si>
    <t>5\RF6]\</t>
  </si>
  <si>
    <t>Ninety Six</t>
  </si>
  <si>
    <t>KgG]</t>
  </si>
  <si>
    <t>Ninety Seven</t>
  </si>
  <si>
    <t>;tTF6]\</t>
  </si>
  <si>
    <t>Ninety Eight</t>
  </si>
  <si>
    <t>VõF6]\</t>
  </si>
  <si>
    <t>Ninety Nine</t>
  </si>
  <si>
    <t>GjJF6]\</t>
  </si>
  <si>
    <t>GAU form no.2</t>
  </si>
  <si>
    <t>            3. I certify that the materials and stores billed for above have been brought on the respective inventories and that all materials and stores are being duty recounted for and verified in the manner laid down in section I and II of Chapter 9 of Financial Publication No.1</t>
  </si>
  <si>
    <t>          7. Certified that all bhatta to witnesses has been paid strictly in accordance with the scale laid down by Government.</t>
  </si>
  <si>
    <t xml:space="preserve">           6. Certified that the expenditure on conveyance hire included in this bill was actually incurred, was unavoidable and is within the scheduled scale of charges for the conveyance used.</t>
  </si>
  <si>
    <t xml:space="preserve">             5. I certify that the purchases billed for have been received in good order that their quantities are correct and their quality good that the rates paid are not in excess of the accepted and the market rates and that suitable notes of payment have been recorded against the original indents and invoices concerned to prevent double payments.</t>
  </si>
  <si>
    <t xml:space="preserve">            2.Certified that I have personally checked the progressive total in the bill with that in the contingent registers and found it to agree.</t>
  </si>
  <si>
    <t xml:space="preserve">             1. I certify that the expenditure charged in this bill could not, with regard to the interests of the public service be avoided. I certify that, to the best of my knowledge and belief, the payments entered in this bill have been duly made to the parties entitled to receive them, with the exceptions noted below, which exceed the balance of the Permanent Advance, and will be paid on receipt of the money drawn on this bill. Vouchers for ass sums above Rs.1000 in amount are attached to the bill, save those noted below, which will be forwarded as the amounts have been paid. I have as far as possible, obtained vouchers for other sums, and I am responsible that they have been destroyed or so defaced or mutilated that they cannot be used again. All work bill are annexed</t>
  </si>
  <si>
    <t xml:space="preserve">Major Head-  </t>
  </si>
  <si>
    <t>Minor Head-</t>
  </si>
  <si>
    <t>Primary Head-</t>
  </si>
  <si>
    <t>Pay to Shri................................(Designation) whose specimen signature bellow is hereby attested.</t>
  </si>
  <si>
    <t xml:space="preserve">Signature of Massenge                                                              </t>
  </si>
  <si>
    <t>E.E. and Received Contents</t>
  </si>
  <si>
    <t>Dated:</t>
  </si>
  <si>
    <t>Passed for Rs.</t>
  </si>
  <si>
    <t>PAY  Rs.</t>
  </si>
  <si>
    <t>(in words Rupees)</t>
  </si>
  <si>
    <t>Examined</t>
  </si>
  <si>
    <t>Accountant</t>
  </si>
  <si>
    <t>V[SIF\;L</t>
  </si>
  <si>
    <t>              9. I certify that in support of every charge up to Rs.1000 made in this bill, a receipt or other voucher has been given to me and now in my possession duly canceled. The receipt and vouchers, for items in excess of Rs.1000 are attached to the bill duly cancelled that they cannot be again used to support claims against Government. Work bills are also appended.                                                  Voucher No             of           List              of   200             Rs.</t>
  </si>
  <si>
    <t>GJ;FZLP</t>
  </si>
  <si>
    <t>5|DF65+</t>
  </si>
  <si>
    <t>VFYL 5|DF65+ VF5JFDF\ VFJ[ K[ S[ ;NZ</t>
  </si>
  <si>
    <t>8[,LOMGGM p5IMU I]lGPGF SFDDFHGF lCTDF\ SZJFDF\</t>
  </si>
  <si>
    <t>VFJ[, K[P</t>
  </si>
  <si>
    <t>SFI"5F,S .HG[Z</t>
  </si>
  <si>
    <t>GJ;FZL S'lQF I]lGJl;"8L4</t>
  </si>
  <si>
    <t>Passed For Payment Rs.</t>
  </si>
  <si>
    <t>Rupees:</t>
  </si>
  <si>
    <t>Deputy Engineer</t>
  </si>
  <si>
    <r>
      <t>5|DF65+</t>
    </r>
    <r>
      <rPr>
        <b/>
        <sz val="13"/>
        <rFont val="LMG-Arun"/>
        <family val="0"/>
      </rPr>
      <t xml:space="preserve">                                                                     VFYL 5|DF65+ VF5JFDF\ VFJ[ K[ S[ DF.G; HGFZ BR"GL U|Fg8 D[/JL ,[JFDF\ VFJX[P</t>
    </r>
  </si>
  <si>
    <t xml:space="preserve">;NZ AL, 8[,LOMG ZHLPGF 5FGF G\P   </t>
  </si>
  <si>
    <t xml:space="preserve">p5Z VG]P G\P             p5Z GM\W SZJFDF\ VFJ[, K[P </t>
  </si>
  <si>
    <t>B.H. :</t>
  </si>
  <si>
    <t>Unit No. :</t>
  </si>
  <si>
    <t>dtd.</t>
  </si>
  <si>
    <t>DDO, MCRS,
Navsari Agricultural University,
Surat - 395 007.</t>
  </si>
  <si>
    <t>Only</t>
  </si>
  <si>
    <t>5]ZF</t>
  </si>
  <si>
    <t>(In word) Ruppes</t>
  </si>
  <si>
    <r>
      <t>S],;lRJzL4 GPS'PI]P4 GJ;FZLGF TFP</t>
    </r>
    <r>
      <rPr>
        <b/>
        <sz val="14"/>
        <rFont val="NILKANTH"/>
        <family val="0"/>
      </rPr>
      <t>16-6-12</t>
    </r>
    <r>
      <rPr>
        <b/>
        <sz val="12"/>
        <rFont val="LMG-Arun"/>
        <family val="0"/>
      </rPr>
      <t>GF 5+ HFPG\P GS'I]qZHLqVv#v!qD\H]ZLq</t>
    </r>
    <r>
      <rPr>
        <b/>
        <sz val="14"/>
        <rFont val="NILKANTH"/>
        <family val="0"/>
      </rPr>
      <t>10399-449</t>
    </r>
    <r>
      <rPr>
        <b/>
        <sz val="12"/>
        <rFont val="LMG-Arun"/>
        <family val="0"/>
      </rPr>
      <t>q!Z D]HA p5ZMST NZ VFSFZ[, K[P</t>
    </r>
  </si>
  <si>
    <r>
      <t xml:space="preserve">S],;lRJzL4 GPS'PI]P4 GJ;FZLGF TFP </t>
    </r>
    <r>
      <rPr>
        <b/>
        <sz val="14"/>
        <rFont val="NILKANTH"/>
        <family val="0"/>
      </rPr>
      <t>21-08-2013</t>
    </r>
    <r>
      <rPr>
        <b/>
        <sz val="12"/>
        <rFont val="LMG-Arun"/>
        <family val="0"/>
      </rPr>
      <t xml:space="preserve"> GF 5+ HFPG\P GS'I]qZHLqVv#v!qD\H]ZLq</t>
    </r>
    <r>
      <rPr>
        <b/>
        <sz val="14"/>
        <rFont val="NILKANTH"/>
        <family val="0"/>
      </rPr>
      <t>10059-108</t>
    </r>
    <r>
      <rPr>
        <b/>
        <sz val="12"/>
        <rFont val="LMG-Arun"/>
        <family val="0"/>
      </rPr>
      <t>q!# D]HA ~FP !)$qv VFSFZ[, K[P</t>
    </r>
  </si>
  <si>
    <t xml:space="preserve"> </t>
  </si>
  <si>
    <t xml:space="preserve">          4.   I certify  that the coolies engaged on manual labour and paid at daily of monthly rate for whom  charges have been included in this bill were actrally entertained and paid.</t>
  </si>
  <si>
    <t>NAVSARI AGRICULTURAL UNIVERSITY</t>
  </si>
  <si>
    <t xml:space="preserve">To, </t>
  </si>
  <si>
    <t>Adm-cum-Accounts Officer, NAU, Navsari.</t>
  </si>
  <si>
    <t>Gross Amt. :</t>
  </si>
  <si>
    <t>Token No. :</t>
  </si>
  <si>
    <t>/2020,</t>
  </si>
  <si>
    <r>
      <t>          8. Certified that the monetary of quantitative limits prescribed by the Government in respect of items of contingencies included in the bill have not been exceeded</t>
    </r>
    <r>
      <rPr>
        <u val="single"/>
        <sz val="9"/>
        <rFont val="Calibri"/>
        <family val="2"/>
      </rPr>
      <t>.</t>
    </r>
  </si>
  <si>
    <t>Description of charges and No. And date of authority</t>
  </si>
  <si>
    <t>for all charges requiring special sanction</t>
  </si>
  <si>
    <t>Rupees...</t>
  </si>
  <si>
    <t>Total of Contingent Bill                          Rs.</t>
  </si>
  <si>
    <t>Expenditure including this bill           Rs.</t>
  </si>
  <si>
    <t>Amount of work Bill annexed            Rs.</t>
  </si>
  <si>
    <t>Balance available                                     Rs.</t>
  </si>
  <si>
    <t>Office use only &gt;</t>
  </si>
  <si>
    <t>Name of Office :</t>
  </si>
  <si>
    <r>
      <t xml:space="preserve">Total Amount of Bill </t>
    </r>
    <r>
      <rPr>
        <b/>
        <sz val="12"/>
        <rFont val="Calibri"/>
        <family val="2"/>
      </rPr>
      <t xml:space="preserve">Rs.  </t>
    </r>
  </si>
  <si>
    <t>Details of
Nos. Of
Sub-Vouchers</t>
  </si>
  <si>
    <t>Code
No.</t>
  </si>
  <si>
    <t>Page - 2</t>
  </si>
  <si>
    <t>Signature of Head of Office/Unit</t>
  </si>
  <si>
    <t>Signature of D.D.O.</t>
  </si>
  <si>
    <t>ALLOTED  GRANT YEAR  2020-21         Rs.</t>
  </si>
  <si>
    <t>DDO Mob No. :</t>
  </si>
  <si>
    <t>Page - 3</t>
  </si>
  <si>
    <t>Bill Date :</t>
  </si>
  <si>
    <t>Under Rupees...</t>
  </si>
  <si>
    <t>July</t>
  </si>
  <si>
    <t>oo 5| DF 6 5 + oo</t>
  </si>
  <si>
    <t xml:space="preserve">! o </t>
  </si>
  <si>
    <t>VFYL 5|DF65+ VF5JFDF\ VFJ[ K[ S[4</t>
  </si>
  <si>
    <t xml:space="preserve">Z o </t>
  </si>
  <si>
    <t xml:space="preserve"># o </t>
  </si>
  <si>
    <t>;NZC]\ AL,GF ;ZJF/F AZFAZ DF,]D 50[, K[P</t>
  </si>
  <si>
    <t>;NZC] BR" GJ;FZL S'lQF I]lGJl;"8LGF lCTFY[" T[DH jIFHAL SFZ6M;Z</t>
  </si>
  <si>
    <t>SZJFDF\ VFJ[, K[P</t>
  </si>
  <si>
    <t>:Y/ o</t>
  </si>
  <si>
    <t>p5F0 VG[ R]SJ6F VlWSFZL</t>
  </si>
  <si>
    <t xml:space="preserve">No. /     </t>
  </si>
  <si>
    <t>VF AL,GF GF6F VF VUFp VFSFZJFDF\ S[[ R]SJJFDF\ VFJ[, GYLP</t>
  </si>
  <si>
    <t>$ o</t>
  </si>
  <si>
    <t xml:space="preserve">;\XMWG lGIFDSzLGF TFP _!P_#PZ_!)4 HFPG\P !&amp;#$v&amp;) GF 5lZ5+GM </t>
  </si>
  <si>
    <t xml:space="preserve">VD, SZ[, K[P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</si>
</sst>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dd\ mm\ yyyy"/>
    <numFmt numFmtId="192" formatCode="[$-409]h:mm:ss\ AM/PM"/>
    <numFmt numFmtId="193" formatCode="0.000"/>
    <numFmt numFmtId="194" formatCode="0.0000"/>
    <numFmt numFmtId="195" formatCode="0.00000"/>
    <numFmt numFmtId="196" formatCode="0.0%"/>
  </numFmts>
  <fonts count="116">
    <font>
      <sz val="10"/>
      <name val="Arial"/>
      <family val="0"/>
    </font>
    <font>
      <sz val="14"/>
      <name val="LMG-Arun"/>
      <family val="0"/>
    </font>
    <font>
      <b/>
      <sz val="13"/>
      <name val="LMG-Arun"/>
      <family val="0"/>
    </font>
    <font>
      <b/>
      <sz val="12"/>
      <name val="Times New Roman"/>
      <family val="1"/>
    </font>
    <font>
      <b/>
      <u val="single"/>
      <sz val="13"/>
      <name val="LMG-Arun"/>
      <family val="0"/>
    </font>
    <font>
      <sz val="18"/>
      <name val="Arial"/>
      <family val="2"/>
    </font>
    <font>
      <sz val="14"/>
      <name val="Arial"/>
      <family val="2"/>
    </font>
    <font>
      <sz val="10"/>
      <name val="LMG-Arun"/>
      <family val="0"/>
    </font>
    <font>
      <b/>
      <sz val="14"/>
      <name val="LMG-Arun"/>
      <family val="0"/>
    </font>
    <font>
      <sz val="8"/>
      <name val="Arial"/>
      <family val="2"/>
    </font>
    <font>
      <b/>
      <sz val="14"/>
      <name val="NILKANTH"/>
      <family val="0"/>
    </font>
    <font>
      <b/>
      <sz val="12"/>
      <name val="LMG-Arun"/>
      <family val="0"/>
    </font>
    <font>
      <sz val="10"/>
      <name val="Times New Roman"/>
      <family val="1"/>
    </font>
    <font>
      <b/>
      <sz val="12"/>
      <name val="Calibri"/>
      <family val="2"/>
    </font>
    <font>
      <u val="single"/>
      <sz val="9"/>
      <name val="Calibri"/>
      <family val="2"/>
    </font>
    <font>
      <b/>
      <sz val="18"/>
      <name val="LMG-Aru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10"/>
      <name val="LMG-Arun"/>
      <family val="0"/>
    </font>
    <font>
      <sz val="11"/>
      <name val="Calibri"/>
      <family val="2"/>
    </font>
    <font>
      <b/>
      <sz val="10"/>
      <name val="Calibri"/>
      <family val="2"/>
    </font>
    <font>
      <b/>
      <sz val="11"/>
      <name val="Calibri"/>
      <family val="2"/>
    </font>
    <font>
      <b/>
      <sz val="14"/>
      <color indexed="9"/>
      <name val="Calibri"/>
      <family val="2"/>
    </font>
    <font>
      <sz val="12"/>
      <name val="Calibri"/>
      <family val="2"/>
    </font>
    <font>
      <b/>
      <sz val="8"/>
      <name val="Calibri"/>
      <family val="2"/>
    </font>
    <font>
      <sz val="10"/>
      <name val="Calibri"/>
      <family val="2"/>
    </font>
    <font>
      <sz val="14"/>
      <color indexed="8"/>
      <name val="Calibri"/>
      <family val="2"/>
    </font>
    <font>
      <sz val="14"/>
      <name val="Calibri"/>
      <family val="2"/>
    </font>
    <font>
      <sz val="12"/>
      <color indexed="8"/>
      <name val="Calibri"/>
      <family val="2"/>
    </font>
    <font>
      <b/>
      <sz val="14"/>
      <name val="Calibri"/>
      <family val="2"/>
    </font>
    <font>
      <b/>
      <sz val="14"/>
      <color indexed="10"/>
      <name val="Calibri"/>
      <family val="2"/>
    </font>
    <font>
      <sz val="8"/>
      <name val="Calibri"/>
      <family val="2"/>
    </font>
    <font>
      <sz val="9"/>
      <name val="Calibri"/>
      <family val="2"/>
    </font>
    <font>
      <b/>
      <sz val="16"/>
      <name val="Calibri"/>
      <family val="2"/>
    </font>
    <font>
      <b/>
      <sz val="14"/>
      <color indexed="12"/>
      <name val="Calibri"/>
      <family val="2"/>
    </font>
    <font>
      <b/>
      <sz val="13"/>
      <name val="Calibri"/>
      <family val="2"/>
    </font>
    <font>
      <sz val="18"/>
      <color indexed="10"/>
      <name val="Calibri"/>
      <family val="2"/>
    </font>
    <font>
      <sz val="20"/>
      <color indexed="10"/>
      <name val="Calibri"/>
      <family val="2"/>
    </font>
    <font>
      <b/>
      <sz val="13"/>
      <color indexed="12"/>
      <name val="Calibri"/>
      <family val="2"/>
    </font>
    <font>
      <b/>
      <sz val="16"/>
      <color indexed="9"/>
      <name val="Calibri"/>
      <family val="2"/>
    </font>
    <font>
      <sz val="14"/>
      <color indexed="12"/>
      <name val="Calibri"/>
      <family val="2"/>
    </font>
    <font>
      <sz val="12"/>
      <color indexed="12"/>
      <name val="Calibri"/>
      <family val="2"/>
    </font>
    <font>
      <sz val="13"/>
      <name val="Calibri"/>
      <family val="2"/>
    </font>
    <font>
      <b/>
      <sz val="10"/>
      <color indexed="12"/>
      <name val="Calibri"/>
      <family val="2"/>
    </font>
    <font>
      <b/>
      <sz val="16"/>
      <color indexed="12"/>
      <name val="Calibri"/>
      <family val="2"/>
    </font>
    <font>
      <sz val="16"/>
      <name val="Calibri"/>
      <family val="2"/>
    </font>
    <font>
      <u val="single"/>
      <sz val="14"/>
      <name val="Calibri"/>
      <family val="2"/>
    </font>
    <font>
      <b/>
      <sz val="9"/>
      <name val="Calibri"/>
      <family val="2"/>
    </font>
    <font>
      <b/>
      <sz val="12"/>
      <color indexed="12"/>
      <name val="Calibri"/>
      <family val="2"/>
    </font>
    <font>
      <sz val="11"/>
      <color indexed="12"/>
      <name val="Calibri"/>
      <family val="2"/>
    </font>
    <font>
      <b/>
      <sz val="18"/>
      <color indexed="12"/>
      <name val="Calibri"/>
      <family val="2"/>
    </font>
    <font>
      <sz val="10"/>
      <color indexed="12"/>
      <name val="Calibri"/>
      <family val="2"/>
    </font>
    <font>
      <b/>
      <sz val="12"/>
      <color indexed="10"/>
      <name val="Calibri"/>
      <family val="2"/>
    </font>
    <font>
      <b/>
      <sz val="18"/>
      <color indexed="10"/>
      <name val="Calibri"/>
      <family val="2"/>
    </font>
    <font>
      <b/>
      <sz val="16"/>
      <color indexed="10"/>
      <name val="Calibri"/>
      <family val="2"/>
    </font>
    <font>
      <b/>
      <sz val="13"/>
      <color indexed="10"/>
      <name val="Calibri"/>
      <family val="2"/>
    </font>
    <font>
      <sz val="14"/>
      <color indexed="10"/>
      <name val="Calibri"/>
      <family val="2"/>
    </font>
    <font>
      <b/>
      <sz val="11"/>
      <color indexed="10"/>
      <name val="Calibri"/>
      <family val="2"/>
    </font>
    <font>
      <b/>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LMG-Arun"/>
      <family val="0"/>
    </font>
    <font>
      <b/>
      <sz val="14"/>
      <color theme="0"/>
      <name val="Calibri"/>
      <family val="2"/>
    </font>
    <font>
      <sz val="14"/>
      <color theme="1"/>
      <name val="Calibri"/>
      <family val="2"/>
    </font>
    <font>
      <sz val="12"/>
      <color theme="1"/>
      <name val="Calibri"/>
      <family val="2"/>
    </font>
    <font>
      <b/>
      <sz val="14"/>
      <color rgb="FFFF0000"/>
      <name val="Calibri"/>
      <family val="2"/>
    </font>
    <font>
      <b/>
      <sz val="14"/>
      <color rgb="FF0000CC"/>
      <name val="Calibri"/>
      <family val="2"/>
    </font>
    <font>
      <sz val="18"/>
      <color rgb="FFFF0000"/>
      <name val="Calibri"/>
      <family val="2"/>
    </font>
    <font>
      <sz val="20"/>
      <color rgb="FFFF0000"/>
      <name val="Calibri"/>
      <family val="2"/>
    </font>
    <font>
      <b/>
      <sz val="13"/>
      <color rgb="FF0000CC"/>
      <name val="Calibri"/>
      <family val="2"/>
    </font>
    <font>
      <b/>
      <sz val="16"/>
      <color theme="0"/>
      <name val="Calibri"/>
      <family val="2"/>
    </font>
    <font>
      <sz val="14"/>
      <color rgb="FF0000CC"/>
      <name val="Calibri"/>
      <family val="2"/>
    </font>
    <font>
      <sz val="12"/>
      <color rgb="FF0000CC"/>
      <name val="Calibri"/>
      <family val="2"/>
    </font>
    <font>
      <b/>
      <sz val="10"/>
      <color rgb="FF0000CC"/>
      <name val="Calibri"/>
      <family val="2"/>
    </font>
    <font>
      <b/>
      <sz val="16"/>
      <color rgb="FF0000CC"/>
      <name val="Calibri"/>
      <family val="2"/>
    </font>
    <font>
      <b/>
      <sz val="12"/>
      <color rgb="FF0000CC"/>
      <name val="Calibri"/>
      <family val="2"/>
    </font>
    <font>
      <sz val="11"/>
      <color rgb="FF0000CC"/>
      <name val="Calibri"/>
      <family val="2"/>
    </font>
    <font>
      <b/>
      <sz val="18"/>
      <color rgb="FF0000CC"/>
      <name val="Calibri"/>
      <family val="2"/>
    </font>
    <font>
      <sz val="10"/>
      <color rgb="FF0000CC"/>
      <name val="Calibri"/>
      <family val="2"/>
    </font>
    <font>
      <b/>
      <sz val="12"/>
      <color rgb="FFFF0000"/>
      <name val="Calibri"/>
      <family val="2"/>
    </font>
    <font>
      <b/>
      <sz val="18"/>
      <color rgb="FFFF0000"/>
      <name val="Calibri"/>
      <family val="2"/>
    </font>
    <font>
      <b/>
      <sz val="16"/>
      <color rgb="FFFF0000"/>
      <name val="Calibri"/>
      <family val="2"/>
    </font>
    <font>
      <b/>
      <sz val="13"/>
      <color rgb="FFFF0000"/>
      <name val="Calibri"/>
      <family val="2"/>
    </font>
    <font>
      <sz val="14"/>
      <color rgb="FFFF0000"/>
      <name val="Calibri"/>
      <family val="2"/>
    </font>
    <font>
      <b/>
      <sz val="10"/>
      <color rgb="FFFF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thin"/>
      <bottom style="thin"/>
    </border>
    <border>
      <left style="thin"/>
      <right>
        <color indexed="63"/>
      </right>
      <top style="hair"/>
      <bottom>
        <color indexed="63"/>
      </botto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
      <left style="thin"/>
      <right style="thin"/>
      <top style="thin"/>
      <bottom>
        <color indexed="63"/>
      </bottom>
    </border>
    <border>
      <left style="thick"/>
      <right>
        <color indexed="63"/>
      </right>
      <top style="thick"/>
      <bottom>
        <color indexed="63"/>
      </bottom>
    </border>
    <border>
      <left>
        <color indexed="63"/>
      </left>
      <right style="thick"/>
      <top style="thick"/>
      <bottom style="thin"/>
    </border>
    <border>
      <left style="thick"/>
      <right>
        <color indexed="63"/>
      </right>
      <top>
        <color indexed="63"/>
      </top>
      <bottom style="thick"/>
    </border>
    <border>
      <left>
        <color indexed="63"/>
      </left>
      <right style="thick"/>
      <top>
        <color indexed="63"/>
      </top>
      <bottom style="thick"/>
    </border>
    <border>
      <left style="thin"/>
      <right style="thin"/>
      <top style="thin"/>
      <bottom style="thin"/>
    </border>
    <border>
      <left style="thin"/>
      <right>
        <color indexed="63"/>
      </right>
      <top style="double"/>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64">
    <xf numFmtId="0" fontId="0" fillId="0" borderId="0" xfId="0" applyAlignment="1">
      <alignment/>
    </xf>
    <xf numFmtId="0" fontId="1" fillId="0" borderId="0" xfId="0" applyFont="1" applyAlignment="1">
      <alignment/>
    </xf>
    <xf numFmtId="186" fontId="0" fillId="0" borderId="0" xfId="0" applyNumberFormat="1" applyFont="1" applyAlignment="1">
      <alignment horizontal="right"/>
    </xf>
    <xf numFmtId="0" fontId="6"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0" fillId="0" borderId="0" xfId="0" applyFont="1" applyAlignment="1">
      <alignment/>
    </xf>
    <xf numFmtId="2" fontId="6" fillId="0" borderId="0" xfId="0" applyNumberFormat="1" applyFont="1" applyAlignment="1" applyProtection="1">
      <alignment/>
      <protection/>
    </xf>
    <xf numFmtId="0" fontId="0" fillId="0" borderId="0" xfId="0" applyFont="1" applyAlignment="1" applyProtection="1">
      <alignment/>
      <protection/>
    </xf>
    <xf numFmtId="0" fontId="12" fillId="0" borderId="0" xfId="0" applyFont="1" applyAlignment="1" applyProtection="1">
      <alignment/>
      <protection/>
    </xf>
    <xf numFmtId="0" fontId="7" fillId="0" borderId="0" xfId="0" applyFont="1" applyAlignment="1" applyProtection="1">
      <alignment horizontal="left"/>
      <protection/>
    </xf>
    <xf numFmtId="0" fontId="5" fillId="0" borderId="0" xfId="0" applyFont="1" applyAlignment="1" applyProtection="1">
      <alignment/>
      <protection/>
    </xf>
    <xf numFmtId="1" fontId="0" fillId="0" borderId="0" xfId="0" applyNumberFormat="1" applyFont="1" applyAlignment="1" applyProtection="1">
      <alignment/>
      <protection/>
    </xf>
    <xf numFmtId="0" fontId="0" fillId="0" borderId="0" xfId="0" applyFont="1" applyAlignment="1" applyProtection="1">
      <alignment horizontal="left"/>
      <protection/>
    </xf>
    <xf numFmtId="0" fontId="7" fillId="0" borderId="0" xfId="0" applyFont="1" applyAlignment="1" applyProtection="1">
      <alignment/>
      <protection/>
    </xf>
    <xf numFmtId="186" fontId="0" fillId="0" borderId="0" xfId="0" applyNumberFormat="1" applyFont="1" applyAlignment="1" applyProtection="1">
      <alignment/>
      <protection/>
    </xf>
    <xf numFmtId="0" fontId="7" fillId="0" borderId="0" xfId="0" applyFont="1" applyAlignment="1" applyProtection="1" quotePrefix="1">
      <alignment/>
      <protection/>
    </xf>
    <xf numFmtId="0" fontId="91" fillId="0" borderId="0" xfId="0" applyFont="1" applyAlignment="1">
      <alignment/>
    </xf>
    <xf numFmtId="0" fontId="34" fillId="0" borderId="0" xfId="0" applyFont="1" applyBorder="1" applyAlignment="1">
      <alignment vertical="center"/>
    </xf>
    <xf numFmtId="0" fontId="35" fillId="0" borderId="11" xfId="0" applyFont="1" applyBorder="1" applyAlignment="1">
      <alignment horizontal="center" vertical="top"/>
    </xf>
    <xf numFmtId="0" fontId="35" fillId="0" borderId="12" xfId="0" applyFont="1" applyBorder="1" applyAlignment="1">
      <alignment horizontal="center" vertical="top"/>
    </xf>
    <xf numFmtId="0" fontId="36" fillId="0" borderId="10" xfId="0" applyFont="1" applyBorder="1" applyAlignment="1">
      <alignment horizontal="center" vertical="top"/>
    </xf>
    <xf numFmtId="0" fontId="92" fillId="33" borderId="0" xfId="0" applyFont="1" applyFill="1" applyBorder="1" applyAlignment="1">
      <alignment vertical="center"/>
    </xf>
    <xf numFmtId="0" fontId="38" fillId="0" borderId="0" xfId="0" applyFont="1" applyBorder="1" applyAlignment="1">
      <alignment/>
    </xf>
    <xf numFmtId="0" fontId="38" fillId="0" borderId="0" xfId="0" applyFont="1" applyBorder="1" applyAlignment="1">
      <alignment horizontal="right" vertical="top"/>
    </xf>
    <xf numFmtId="0" fontId="38" fillId="0" borderId="13" xfId="0" applyFont="1" applyBorder="1" applyAlignment="1">
      <alignment vertical="top"/>
    </xf>
    <xf numFmtId="0" fontId="38" fillId="0" borderId="0" xfId="0" applyFont="1" applyBorder="1" applyAlignment="1">
      <alignment vertical="top"/>
    </xf>
    <xf numFmtId="0" fontId="13" fillId="0" borderId="14" xfId="0" applyFont="1" applyBorder="1" applyAlignment="1">
      <alignment horizontal="center" vertical="center"/>
    </xf>
    <xf numFmtId="0" fontId="39" fillId="0" borderId="0" xfId="0" applyFont="1" applyBorder="1" applyAlignment="1">
      <alignment vertical="center"/>
    </xf>
    <xf numFmtId="0" fontId="40" fillId="0" borderId="0" xfId="0" applyFont="1" applyBorder="1" applyAlignment="1">
      <alignment/>
    </xf>
    <xf numFmtId="0" fontId="38" fillId="0" borderId="0" xfId="0" applyFont="1" applyBorder="1" applyAlignment="1">
      <alignment/>
    </xf>
    <xf numFmtId="0" fontId="38" fillId="0" borderId="10" xfId="0" applyFont="1" applyBorder="1" applyAlignment="1">
      <alignment/>
    </xf>
    <xf numFmtId="0" fontId="93" fillId="0" borderId="10" xfId="0" applyFont="1" applyFill="1" applyBorder="1" applyAlignment="1">
      <alignment horizontal="right" vertical="center"/>
    </xf>
    <xf numFmtId="0" fontId="42" fillId="0" borderId="10" xfId="0" applyFont="1" applyBorder="1" applyAlignment="1">
      <alignment/>
    </xf>
    <xf numFmtId="0" fontId="94" fillId="0" borderId="0" xfId="0" applyFont="1" applyFill="1" applyBorder="1" applyAlignment="1">
      <alignment horizontal="right" vertical="center"/>
    </xf>
    <xf numFmtId="0" fontId="13" fillId="0" borderId="15" xfId="0" applyFont="1" applyBorder="1" applyAlignment="1">
      <alignment horizontal="center" vertical="center"/>
    </xf>
    <xf numFmtId="0" fontId="42" fillId="0" borderId="16" xfId="0" applyFont="1" applyBorder="1" applyAlignment="1">
      <alignment vertical="center"/>
    </xf>
    <xf numFmtId="2" fontId="44" fillId="0" borderId="16" xfId="0" applyNumberFormat="1" applyFont="1" applyBorder="1" applyAlignment="1">
      <alignment horizontal="right" vertical="center"/>
    </xf>
    <xf numFmtId="0" fontId="44" fillId="0" borderId="16" xfId="0" applyFont="1" applyBorder="1" applyAlignment="1">
      <alignment vertical="center"/>
    </xf>
    <xf numFmtId="1" fontId="42" fillId="0" borderId="16" xfId="0" applyNumberFormat="1" applyFont="1" applyBorder="1" applyAlignment="1">
      <alignment vertical="center"/>
    </xf>
    <xf numFmtId="1" fontId="44" fillId="0" borderId="16" xfId="0" applyNumberFormat="1" applyFont="1" applyBorder="1" applyAlignment="1">
      <alignment vertical="center"/>
    </xf>
    <xf numFmtId="2" fontId="95" fillId="0" borderId="16" xfId="0" applyNumberFormat="1" applyFont="1" applyBorder="1" applyAlignment="1" applyProtection="1">
      <alignment vertical="center"/>
      <protection hidden="1"/>
    </xf>
    <xf numFmtId="0" fontId="35" fillId="0" borderId="0" xfId="0" applyFont="1" applyBorder="1" applyAlignment="1">
      <alignment wrapText="1"/>
    </xf>
    <xf numFmtId="0" fontId="40" fillId="0" borderId="0" xfId="0" applyFont="1" applyBorder="1" applyAlignment="1">
      <alignment horizontal="left" vertical="center"/>
    </xf>
    <xf numFmtId="0" fontId="36" fillId="0" borderId="17" xfId="0" applyFont="1" applyBorder="1" applyAlignment="1">
      <alignment vertical="center"/>
    </xf>
    <xf numFmtId="0" fontId="36" fillId="0" borderId="17" xfId="0" applyFont="1" applyBorder="1" applyAlignment="1">
      <alignment horizontal="right" vertical="center"/>
    </xf>
    <xf numFmtId="0" fontId="46" fillId="0" borderId="0" xfId="0" applyFont="1" applyBorder="1" applyAlignment="1">
      <alignment horizontal="left" vertical="top" wrapText="1"/>
    </xf>
    <xf numFmtId="0" fontId="13" fillId="0" borderId="0" xfId="0" applyFont="1" applyBorder="1" applyAlignment="1">
      <alignment horizontal="center" vertical="top" wrapText="1"/>
    </xf>
    <xf numFmtId="0" fontId="35" fillId="0" borderId="0" xfId="0" applyFont="1" applyBorder="1" applyAlignment="1">
      <alignment horizontal="center" wrapText="1"/>
    </xf>
    <xf numFmtId="0" fontId="47" fillId="0" borderId="0" xfId="0" applyFont="1" applyBorder="1" applyAlignment="1">
      <alignment horizontal="left" vertical="top" wrapText="1"/>
    </xf>
    <xf numFmtId="0" fontId="48" fillId="0" borderId="0" xfId="0" applyFont="1" applyBorder="1" applyAlignment="1">
      <alignment horizontal="center"/>
    </xf>
    <xf numFmtId="0" fontId="40" fillId="0" borderId="0" xfId="0" applyFont="1" applyBorder="1" applyAlignment="1">
      <alignment horizontal="center" vertical="center"/>
    </xf>
    <xf numFmtId="0" fontId="35" fillId="0" borderId="0" xfId="0" applyFont="1" applyBorder="1" applyAlignment="1">
      <alignment horizontal="center"/>
    </xf>
    <xf numFmtId="0" fontId="48" fillId="0" borderId="0" xfId="0" applyFont="1" applyBorder="1" applyAlignment="1">
      <alignment horizontal="center" vertical="center"/>
    </xf>
    <xf numFmtId="0" fontId="13" fillId="0" borderId="0" xfId="0" applyFont="1" applyBorder="1" applyAlignment="1" applyProtection="1">
      <alignment horizontal="center" vertical="top" wrapText="1"/>
      <protection hidden="1"/>
    </xf>
    <xf numFmtId="0" fontId="42" fillId="0" borderId="18" xfId="0" applyFont="1" applyBorder="1" applyAlignment="1">
      <alignment vertical="center"/>
    </xf>
    <xf numFmtId="0" fontId="96" fillId="0" borderId="19" xfId="0" applyFont="1" applyBorder="1" applyAlignment="1" applyProtection="1">
      <alignment horizontal="center" vertical="center"/>
      <protection hidden="1"/>
    </xf>
    <xf numFmtId="0" fontId="38" fillId="0" borderId="0" xfId="0" applyFont="1" applyAlignment="1">
      <alignment/>
    </xf>
    <xf numFmtId="0" fontId="42" fillId="0" borderId="0" xfId="0" applyFont="1" applyBorder="1" applyAlignment="1">
      <alignment horizontal="center" vertical="top"/>
    </xf>
    <xf numFmtId="0" fontId="34" fillId="0" borderId="0" xfId="0" applyFont="1" applyBorder="1" applyAlignment="1">
      <alignment/>
    </xf>
    <xf numFmtId="49" fontId="13" fillId="0" borderId="19" xfId="0" applyNumberFormat="1" applyFont="1" applyBorder="1" applyAlignment="1" applyProtection="1">
      <alignment horizontal="center" vertical="center"/>
      <protection hidden="1"/>
    </xf>
    <xf numFmtId="0" fontId="13" fillId="0" borderId="20" xfId="0" applyFont="1" applyBorder="1" applyAlignment="1" applyProtection="1">
      <alignment horizontal="center" vertical="top"/>
      <protection locked="0"/>
    </xf>
    <xf numFmtId="0" fontId="38" fillId="0" borderId="21" xfId="0" applyFont="1" applyBorder="1" applyAlignment="1" applyProtection="1">
      <alignment/>
      <protection locked="0"/>
    </xf>
    <xf numFmtId="2" fontId="34" fillId="0" borderId="21" xfId="0" applyNumberFormat="1" applyFont="1" applyBorder="1" applyAlignment="1" applyProtection="1">
      <alignment horizontal="center" vertical="top"/>
      <protection locked="0"/>
    </xf>
    <xf numFmtId="0" fontId="38" fillId="0" borderId="20" xfId="0" applyFont="1" applyBorder="1" applyAlignment="1" applyProtection="1">
      <alignment/>
      <protection locked="0"/>
    </xf>
    <xf numFmtId="0" fontId="13" fillId="0" borderId="19" xfId="0" applyFont="1" applyBorder="1" applyAlignment="1" applyProtection="1">
      <alignment horizontal="center" vertical="center"/>
      <protection hidden="1"/>
    </xf>
    <xf numFmtId="0" fontId="38" fillId="0" borderId="21" xfId="0" applyFont="1" applyBorder="1" applyAlignment="1">
      <alignment/>
    </xf>
    <xf numFmtId="1" fontId="38" fillId="0" borderId="21" xfId="0" applyNumberFormat="1" applyFont="1" applyBorder="1" applyAlignment="1">
      <alignment horizontal="center" vertical="center"/>
    </xf>
    <xf numFmtId="2" fontId="42" fillId="0" borderId="19" xfId="0" applyNumberFormat="1" applyFont="1" applyBorder="1" applyAlignment="1">
      <alignment horizontal="right" vertical="center"/>
    </xf>
    <xf numFmtId="0" fontId="50" fillId="0" borderId="21" xfId="0" applyFont="1" applyBorder="1" applyAlignment="1">
      <alignment vertical="center"/>
    </xf>
    <xf numFmtId="0" fontId="50" fillId="0" borderId="19" xfId="0" applyFont="1" applyBorder="1" applyAlignment="1">
      <alignment vertical="center"/>
    </xf>
    <xf numFmtId="0" fontId="38" fillId="0" borderId="19" xfId="0" applyFont="1" applyBorder="1" applyAlignment="1" applyProtection="1">
      <alignment horizontal="right" vertical="center"/>
      <protection hidden="1"/>
    </xf>
    <xf numFmtId="0" fontId="38" fillId="0" borderId="21" xfId="0" applyFont="1" applyBorder="1" applyAlignment="1" applyProtection="1">
      <alignment horizontal="center"/>
      <protection locked="0"/>
    </xf>
    <xf numFmtId="0" fontId="38" fillId="0" borderId="21" xfId="0" applyFont="1" applyBorder="1" applyAlignment="1" applyProtection="1">
      <alignment horizontal="right"/>
      <protection locked="0"/>
    </xf>
    <xf numFmtId="2" fontId="48" fillId="0" borderId="19" xfId="0" applyNumberFormat="1" applyFont="1" applyBorder="1" applyAlignment="1" applyProtection="1">
      <alignment horizontal="right" vertical="center"/>
      <protection locked="0"/>
    </xf>
    <xf numFmtId="193" fontId="34" fillId="0" borderId="21" xfId="0" applyNumberFormat="1" applyFont="1" applyBorder="1" applyAlignment="1" applyProtection="1">
      <alignment horizontal="center" vertical="top"/>
      <protection locked="0"/>
    </xf>
    <xf numFmtId="1" fontId="38" fillId="0" borderId="21" xfId="0" applyNumberFormat="1" applyFont="1" applyBorder="1" applyAlignment="1" applyProtection="1">
      <alignment horizontal="center" vertical="center"/>
      <protection locked="0"/>
    </xf>
    <xf numFmtId="2" fontId="42" fillId="0" borderId="19" xfId="0" applyNumberFormat="1" applyFont="1" applyBorder="1" applyAlignment="1" applyProtection="1">
      <alignment horizontal="right" vertical="center"/>
      <protection locked="0"/>
    </xf>
    <xf numFmtId="49" fontId="38" fillId="0" borderId="19" xfId="0" applyNumberFormat="1" applyFont="1" applyBorder="1" applyAlignment="1" applyProtection="1">
      <alignment horizontal="right" vertical="center"/>
      <protection hidden="1"/>
    </xf>
    <xf numFmtId="0" fontId="40" fillId="0" borderId="0" xfId="0" applyFont="1" applyBorder="1" applyAlignment="1">
      <alignment/>
    </xf>
    <xf numFmtId="0" fontId="35" fillId="0" borderId="0" xfId="0" applyFont="1" applyBorder="1" applyAlignment="1">
      <alignment/>
    </xf>
    <xf numFmtId="0" fontId="97" fillId="0" borderId="0" xfId="0" applyFont="1" applyAlignment="1">
      <alignment/>
    </xf>
    <xf numFmtId="0" fontId="98" fillId="0" borderId="0" xfId="0" applyFont="1" applyAlignment="1">
      <alignment/>
    </xf>
    <xf numFmtId="0" fontId="96" fillId="0" borderId="10" xfId="0" applyFont="1" applyFill="1" applyBorder="1" applyAlignment="1">
      <alignment horizontal="left" vertical="center"/>
    </xf>
    <xf numFmtId="0" fontId="99" fillId="0" borderId="10" xfId="0" applyFont="1" applyFill="1" applyBorder="1" applyAlignment="1">
      <alignment horizontal="center" vertical="center"/>
    </xf>
    <xf numFmtId="0" fontId="100" fillId="0" borderId="0" xfId="0" applyFont="1" applyFill="1" applyBorder="1" applyAlignment="1">
      <alignment horizontal="center" vertical="center"/>
    </xf>
    <xf numFmtId="0" fontId="101" fillId="0" borderId="21" xfId="0" applyFont="1" applyBorder="1" applyAlignment="1" applyProtection="1">
      <alignment vertical="top" wrapText="1"/>
      <protection locked="0"/>
    </xf>
    <xf numFmtId="2" fontId="95" fillId="0" borderId="21" xfId="0" applyNumberFormat="1" applyFont="1" applyBorder="1" applyAlignment="1" applyProtection="1">
      <alignment vertical="center"/>
      <protection hidden="1"/>
    </xf>
    <xf numFmtId="0" fontId="39" fillId="0" borderId="21" xfId="0" applyNumberFormat="1" applyFont="1" applyBorder="1" applyAlignment="1" applyProtection="1">
      <alignment horizontal="center" vertical="center" wrapText="1"/>
      <protection locked="0"/>
    </xf>
    <xf numFmtId="2" fontId="36" fillId="0" borderId="21" xfId="0" applyNumberFormat="1" applyFont="1" applyBorder="1" applyAlignment="1" applyProtection="1">
      <alignment horizontal="center" vertical="top"/>
      <protection locked="0"/>
    </xf>
    <xf numFmtId="2" fontId="44" fillId="0" borderId="21" xfId="0" applyNumberFormat="1" applyFont="1" applyBorder="1" applyAlignment="1">
      <alignment horizontal="center" vertical="center"/>
    </xf>
    <xf numFmtId="2" fontId="40" fillId="0" borderId="21" xfId="0" applyNumberFormat="1" applyFont="1" applyBorder="1" applyAlignment="1" applyProtection="1">
      <alignment horizontal="left" vertical="center"/>
      <protection locked="0"/>
    </xf>
    <xf numFmtId="2" fontId="102" fillId="0" borderId="21" xfId="0" applyNumberFormat="1" applyFont="1" applyBorder="1" applyAlignment="1" applyProtection="1">
      <alignment vertical="center"/>
      <protection locked="0"/>
    </xf>
    <xf numFmtId="2" fontId="13" fillId="0" borderId="21" xfId="0" applyNumberFormat="1" applyFont="1" applyBorder="1" applyAlignment="1" applyProtection="1">
      <alignment vertical="center"/>
      <protection hidden="1"/>
    </xf>
    <xf numFmtId="2" fontId="42" fillId="0" borderId="21" xfId="0" applyNumberFormat="1" applyFont="1" applyBorder="1" applyAlignment="1">
      <alignment horizontal="center" vertical="center"/>
    </xf>
    <xf numFmtId="2" fontId="38" fillId="0" borderId="21" xfId="0" applyNumberFormat="1" applyFont="1" applyBorder="1" applyAlignment="1">
      <alignment horizontal="center" vertical="center"/>
    </xf>
    <xf numFmtId="2" fontId="36" fillId="0" borderId="21" xfId="0" applyNumberFormat="1" applyFont="1" applyBorder="1" applyAlignment="1">
      <alignment horizontal="center" vertical="center"/>
    </xf>
    <xf numFmtId="0" fontId="44" fillId="0" borderId="21" xfId="0" applyFont="1" applyBorder="1" applyAlignment="1" applyProtection="1">
      <alignment horizontal="left" vertical="center"/>
      <protection locked="0"/>
    </xf>
    <xf numFmtId="0" fontId="42" fillId="0" borderId="21" xfId="0" applyFont="1" applyBorder="1" applyAlignment="1" applyProtection="1">
      <alignment horizontal="right" vertical="center"/>
      <protection locked="0"/>
    </xf>
    <xf numFmtId="0" fontId="44" fillId="0" borderId="21" xfId="0" applyFont="1" applyBorder="1" applyAlignment="1">
      <alignment vertical="center"/>
    </xf>
    <xf numFmtId="0" fontId="57" fillId="0" borderId="21" xfId="0" applyFont="1" applyBorder="1" applyAlignment="1" applyProtection="1">
      <alignment horizontal="right" vertical="center"/>
      <protection locked="0"/>
    </xf>
    <xf numFmtId="2" fontId="44" fillId="0" borderId="21" xfId="0" applyNumberFormat="1" applyFont="1" applyBorder="1" applyAlignment="1" applyProtection="1">
      <alignment vertical="center"/>
      <protection hidden="1"/>
    </xf>
    <xf numFmtId="193" fontId="34" fillId="0" borderId="21" xfId="0" applyNumberFormat="1" applyFont="1" applyBorder="1" applyAlignment="1">
      <alignment horizontal="center" vertical="top"/>
    </xf>
    <xf numFmtId="2" fontId="34" fillId="0" borderId="21" xfId="0" applyNumberFormat="1" applyFont="1" applyBorder="1" applyAlignment="1">
      <alignment horizontal="center" vertical="top"/>
    </xf>
    <xf numFmtId="0" fontId="103" fillId="0" borderId="21" xfId="0" applyFont="1" applyBorder="1" applyAlignment="1" applyProtection="1">
      <alignment vertical="center"/>
      <protection locked="0"/>
    </xf>
    <xf numFmtId="0" fontId="13" fillId="0" borderId="21" xfId="0" applyFont="1" applyBorder="1" applyAlignment="1">
      <alignment vertical="center"/>
    </xf>
    <xf numFmtId="10" fontId="34" fillId="0" borderId="21" xfId="0" applyNumberFormat="1" applyFont="1" applyBorder="1" applyAlignment="1" applyProtection="1">
      <alignment vertical="center"/>
      <protection locked="0"/>
    </xf>
    <xf numFmtId="49" fontId="13" fillId="0" borderId="22" xfId="0" applyNumberFormat="1" applyFont="1" applyBorder="1" applyAlignment="1" applyProtection="1">
      <alignment horizontal="center" vertical="center"/>
      <protection hidden="1"/>
    </xf>
    <xf numFmtId="0" fontId="101" fillId="0" borderId="19" xfId="0" applyFont="1" applyBorder="1" applyAlignment="1" applyProtection="1">
      <alignment vertical="top" wrapText="1"/>
      <protection locked="0"/>
    </xf>
    <xf numFmtId="2" fontId="13" fillId="0" borderId="19" xfId="0" applyNumberFormat="1" applyFont="1" applyBorder="1" applyAlignment="1">
      <alignment horizontal="center" vertical="center"/>
    </xf>
    <xf numFmtId="2" fontId="101" fillId="0" borderId="19" xfId="0" applyNumberFormat="1" applyFont="1" applyBorder="1" applyAlignment="1" applyProtection="1">
      <alignment horizontal="right" vertical="center"/>
      <protection locked="0"/>
    </xf>
    <xf numFmtId="0" fontId="104" fillId="0" borderId="19" xfId="0" applyFont="1" applyBorder="1" applyAlignment="1" applyProtection="1">
      <alignment/>
      <protection locked="0"/>
    </xf>
    <xf numFmtId="0" fontId="102" fillId="0" borderId="19" xfId="0" applyFont="1" applyBorder="1" applyAlignment="1" applyProtection="1">
      <alignment/>
      <protection locked="0"/>
    </xf>
    <xf numFmtId="2" fontId="44" fillId="0" borderId="19" xfId="0" applyNumberFormat="1" applyFont="1" applyBorder="1" applyAlignment="1">
      <alignment horizontal="right" vertical="center"/>
    </xf>
    <xf numFmtId="0" fontId="44" fillId="0" borderId="16" xfId="0" applyFont="1" applyBorder="1" applyAlignment="1">
      <alignment horizontal="center" vertical="center"/>
    </xf>
    <xf numFmtId="0" fontId="38" fillId="0" borderId="19" xfId="0" applyFont="1" applyBorder="1" applyAlignment="1">
      <alignment/>
    </xf>
    <xf numFmtId="2" fontId="95" fillId="0" borderId="23" xfId="0" applyNumberFormat="1" applyFont="1" applyBorder="1" applyAlignment="1" applyProtection="1">
      <alignment horizontal="right" vertical="center"/>
      <protection hidden="1"/>
    </xf>
    <xf numFmtId="0" fontId="34" fillId="0" borderId="0" xfId="0" applyFont="1" applyBorder="1" applyAlignment="1">
      <alignment horizontal="right" vertical="center"/>
    </xf>
    <xf numFmtId="0" fontId="94" fillId="0" borderId="0" xfId="0" applyFont="1" applyFill="1" applyBorder="1" applyAlignment="1">
      <alignment horizontal="center" vertical="center"/>
    </xf>
    <xf numFmtId="49" fontId="104" fillId="0" borderId="23" xfId="0" applyNumberFormat="1" applyFont="1" applyFill="1" applyBorder="1" applyAlignment="1">
      <alignment horizontal="center" vertical="center"/>
    </xf>
    <xf numFmtId="0" fontId="13" fillId="0" borderId="0" xfId="0" applyFont="1" applyBorder="1" applyAlignment="1">
      <alignment/>
    </xf>
    <xf numFmtId="0" fontId="35" fillId="0" borderId="0" xfId="0" applyFont="1" applyBorder="1" applyAlignment="1" applyProtection="1">
      <alignment horizontal="left" vertical="top" wrapText="1"/>
      <protection hidden="1"/>
    </xf>
    <xf numFmtId="0" fontId="36" fillId="0" borderId="24" xfId="0" applyFont="1" applyBorder="1" applyAlignment="1">
      <alignment vertical="center"/>
    </xf>
    <xf numFmtId="0" fontId="38" fillId="0" borderId="25" xfId="0" applyFont="1" applyBorder="1" applyAlignment="1">
      <alignment/>
    </xf>
    <xf numFmtId="0" fontId="60" fillId="0" borderId="25" xfId="0" applyFont="1" applyBorder="1" applyAlignment="1">
      <alignment/>
    </xf>
    <xf numFmtId="0" fontId="60" fillId="0" borderId="26" xfId="0" applyFont="1" applyBorder="1" applyAlignment="1">
      <alignment/>
    </xf>
    <xf numFmtId="0" fontId="61" fillId="0" borderId="27" xfId="0" applyFont="1" applyBorder="1" applyAlignment="1">
      <alignment vertical="center"/>
    </xf>
    <xf numFmtId="0" fontId="96" fillId="0" borderId="19" xfId="0" applyFont="1" applyBorder="1" applyAlignment="1" applyProtection="1">
      <alignment horizontal="center" vertical="center"/>
      <protection locked="0"/>
    </xf>
    <xf numFmtId="0" fontId="60" fillId="0" borderId="28" xfId="0" applyFont="1" applyBorder="1" applyAlignment="1">
      <alignment/>
    </xf>
    <xf numFmtId="0" fontId="101" fillId="0" borderId="20" xfId="0" applyFont="1" applyBorder="1" applyAlignment="1" applyProtection="1">
      <alignment vertical="top" wrapText="1"/>
      <protection locked="0"/>
    </xf>
    <xf numFmtId="0" fontId="62" fillId="0" borderId="20" xfId="0" applyFont="1" applyBorder="1" applyAlignment="1">
      <alignment horizontal="center" vertical="center" wrapText="1"/>
    </xf>
    <xf numFmtId="0" fontId="105" fillId="0" borderId="20" xfId="0" applyFont="1" applyBorder="1" applyAlignment="1" applyProtection="1">
      <alignment horizontal="center" vertical="center"/>
      <protection locked="0"/>
    </xf>
    <xf numFmtId="10" fontId="34" fillId="0" borderId="20" xfId="0" applyNumberFormat="1" applyFont="1" applyBorder="1" applyAlignment="1" applyProtection="1">
      <alignment vertical="center"/>
      <protection locked="0"/>
    </xf>
    <xf numFmtId="10" fontId="106" fillId="0" borderId="20" xfId="0" applyNumberFormat="1" applyFont="1" applyBorder="1" applyAlignment="1" applyProtection="1">
      <alignment horizontal="center" vertical="center"/>
      <protection locked="0"/>
    </xf>
    <xf numFmtId="9" fontId="106" fillId="0" borderId="20" xfId="0" applyNumberFormat="1" applyFont="1" applyBorder="1" applyAlignment="1" applyProtection="1">
      <alignment horizontal="center" vertical="center"/>
      <protection locked="0"/>
    </xf>
    <xf numFmtId="0" fontId="36" fillId="0" borderId="20" xfId="0" applyFont="1" applyBorder="1" applyAlignment="1" applyProtection="1">
      <alignment horizontal="left" vertical="center"/>
      <protection locked="0"/>
    </xf>
    <xf numFmtId="0" fontId="38" fillId="0" borderId="20" xfId="0" applyFont="1" applyBorder="1" applyAlignment="1">
      <alignment vertical="center"/>
    </xf>
    <xf numFmtId="0" fontId="99" fillId="0" borderId="20" xfId="0" applyFont="1" applyBorder="1" applyAlignment="1" applyProtection="1">
      <alignment vertical="center"/>
      <protection locked="0"/>
    </xf>
    <xf numFmtId="0" fontId="38" fillId="0" borderId="20" xfId="0" applyFont="1" applyBorder="1" applyAlignment="1" applyProtection="1">
      <alignment vertical="center"/>
      <protection locked="0"/>
    </xf>
    <xf numFmtId="0" fontId="93" fillId="0" borderId="29" xfId="0" applyFont="1" applyFill="1" applyBorder="1" applyAlignment="1">
      <alignment vertical="center"/>
    </xf>
    <xf numFmtId="0" fontId="94" fillId="0" borderId="10" xfId="0" applyFont="1" applyFill="1" applyBorder="1" applyAlignment="1">
      <alignment horizontal="right" vertical="center"/>
    </xf>
    <xf numFmtId="0" fontId="35" fillId="0" borderId="15" xfId="0" applyFont="1" applyBorder="1" applyAlignment="1">
      <alignment/>
    </xf>
    <xf numFmtId="0" fontId="47" fillId="0" borderId="0" xfId="0" applyFont="1" applyBorder="1" applyAlignment="1">
      <alignment horizontal="left" vertical="top" wrapText="1"/>
    </xf>
    <xf numFmtId="14" fontId="42" fillId="0" borderId="10" xfId="0" applyNumberFormat="1" applyFont="1" applyBorder="1" applyAlignment="1">
      <alignment horizontal="left" vertical="center"/>
    </xf>
    <xf numFmtId="0" fontId="46" fillId="0" borderId="0"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center" wrapText="1"/>
    </xf>
    <xf numFmtId="0" fontId="48" fillId="0" borderId="0" xfId="0" applyFont="1" applyBorder="1" applyAlignment="1">
      <alignment horizontal="center"/>
    </xf>
    <xf numFmtId="0" fontId="40" fillId="0" borderId="0" xfId="0" applyFont="1" applyBorder="1" applyAlignment="1">
      <alignment horizontal="center" vertical="center"/>
    </xf>
    <xf numFmtId="0" fontId="13" fillId="0" borderId="0" xfId="0" applyFont="1" applyBorder="1" applyAlignment="1" applyProtection="1">
      <alignment horizontal="center" vertical="top" wrapText="1"/>
      <protection hidden="1"/>
    </xf>
    <xf numFmtId="0" fontId="48" fillId="0" borderId="10" xfId="0" applyFont="1" applyBorder="1" applyAlignment="1">
      <alignment horizontal="center"/>
    </xf>
    <xf numFmtId="0" fontId="38" fillId="0" borderId="30" xfId="0" applyFont="1" applyBorder="1" applyAlignment="1">
      <alignment horizontal="right" vertical="center"/>
    </xf>
    <xf numFmtId="0" fontId="48" fillId="0" borderId="31" xfId="0" applyFont="1" applyBorder="1" applyAlignment="1">
      <alignment horizontal="center" vertical="center"/>
    </xf>
    <xf numFmtId="0" fontId="38" fillId="0" borderId="32" xfId="0" applyFont="1" applyBorder="1" applyAlignment="1">
      <alignment horizontal="right" vertical="center"/>
    </xf>
    <xf numFmtId="0" fontId="38" fillId="0" borderId="33" xfId="0" applyFont="1" applyBorder="1" applyAlignment="1">
      <alignment/>
    </xf>
    <xf numFmtId="0" fontId="35" fillId="0" borderId="0" xfId="0" applyFont="1" applyBorder="1" applyAlignment="1">
      <alignment horizontal="right" vertical="center"/>
    </xf>
    <xf numFmtId="0" fontId="40" fillId="0" borderId="0" xfId="0" applyFont="1" applyBorder="1" applyAlignment="1">
      <alignment vertical="center"/>
    </xf>
    <xf numFmtId="0" fontId="62" fillId="0" borderId="0" xfId="0" applyFont="1" applyBorder="1" applyAlignment="1">
      <alignment horizontal="right" vertical="center"/>
    </xf>
    <xf numFmtId="0" fontId="107" fillId="0" borderId="10" xfId="0" applyFont="1" applyFill="1" applyBorder="1" applyAlignment="1">
      <alignment horizontal="center" vertical="center"/>
    </xf>
    <xf numFmtId="0" fontId="108" fillId="0" borderId="0" xfId="0" applyFont="1" applyBorder="1" applyAlignment="1">
      <alignment vertical="center"/>
    </xf>
    <xf numFmtId="2" fontId="105" fillId="0" borderId="34" xfId="0" applyNumberFormat="1" applyFont="1" applyFill="1" applyBorder="1" applyAlignment="1" applyProtection="1">
      <alignment vertical="center"/>
      <protection locked="0"/>
    </xf>
    <xf numFmtId="2" fontId="109" fillId="0" borderId="34" xfId="0" applyNumberFormat="1" applyFont="1" applyFill="1" applyBorder="1" applyAlignment="1" applyProtection="1">
      <alignment vertical="center"/>
      <protection hidden="1"/>
    </xf>
    <xf numFmtId="0" fontId="110" fillId="0" borderId="10" xfId="0" applyFont="1" applyFill="1" applyBorder="1" applyAlignment="1">
      <alignment horizontal="center" vertical="center"/>
    </xf>
    <xf numFmtId="0" fontId="110" fillId="0" borderId="0" xfId="0" applyFont="1" applyFill="1" applyBorder="1" applyAlignment="1">
      <alignment horizontal="center" vertical="center"/>
    </xf>
    <xf numFmtId="49" fontId="111" fillId="0" borderId="23" xfId="0" applyNumberFormat="1" applyFont="1" applyFill="1" applyBorder="1" applyAlignment="1">
      <alignment horizontal="center" vertical="center"/>
    </xf>
    <xf numFmtId="0" fontId="112" fillId="0" borderId="10" xfId="0" applyFont="1" applyFill="1" applyBorder="1" applyAlignment="1">
      <alignment horizontal="center" vertical="center"/>
    </xf>
    <xf numFmtId="0" fontId="95" fillId="0" borderId="10" xfId="0" applyFont="1" applyFill="1" applyBorder="1" applyAlignment="1">
      <alignment horizontal="left" vertical="center"/>
    </xf>
    <xf numFmtId="14" fontId="102" fillId="0" borderId="0" xfId="0" applyNumberFormat="1" applyFont="1" applyBorder="1" applyAlignment="1">
      <alignment horizontal="left" vertical="top"/>
    </xf>
    <xf numFmtId="0" fontId="102" fillId="0" borderId="0" xfId="0" applyFont="1" applyBorder="1" applyAlignment="1">
      <alignment horizontal="left" vertical="top"/>
    </xf>
    <xf numFmtId="0" fontId="34" fillId="0" borderId="0" xfId="0" applyFont="1" applyBorder="1" applyAlignment="1">
      <alignment horizontal="center"/>
    </xf>
    <xf numFmtId="179" fontId="92" fillId="0" borderId="0" xfId="42" applyFont="1" applyFill="1" applyBorder="1" applyAlignment="1">
      <alignment horizontal="center" vertical="center"/>
    </xf>
    <xf numFmtId="0" fontId="1" fillId="0" borderId="15" xfId="0" applyFont="1" applyBorder="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horizontal="right"/>
      <protection locked="0"/>
    </xf>
    <xf numFmtId="2" fontId="8" fillId="0" borderId="24" xfId="0" applyNumberFormat="1" applyFont="1" applyBorder="1" applyAlignment="1" applyProtection="1">
      <alignment horizontal="right" vertical="center"/>
      <protection locked="0"/>
    </xf>
    <xf numFmtId="193" fontId="1" fillId="0" borderId="0" xfId="0" applyNumberFormat="1" applyFont="1" applyBorder="1" applyAlignment="1" applyProtection="1">
      <alignment horizontal="center" vertical="top"/>
      <protection locked="0"/>
    </xf>
    <xf numFmtId="2" fontId="1" fillId="0" borderId="0" xfId="0" applyNumberFormat="1" applyFont="1" applyBorder="1" applyAlignment="1" applyProtection="1">
      <alignment horizontal="center" vertical="top"/>
      <protection locked="0"/>
    </xf>
    <xf numFmtId="1" fontId="1" fillId="0" borderId="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right" vertical="center"/>
      <protection locked="0"/>
    </xf>
    <xf numFmtId="0" fontId="1" fillId="0" borderId="15" xfId="0" applyFont="1" applyBorder="1" applyAlignment="1" applyProtection="1">
      <alignment vertical="center"/>
      <protection locked="0"/>
    </xf>
    <xf numFmtId="193" fontId="1" fillId="0" borderId="0"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38" fillId="0" borderId="17" xfId="0" applyFont="1" applyBorder="1" applyAlignment="1">
      <alignment horizontal="right" vertical="center"/>
    </xf>
    <xf numFmtId="179" fontId="113" fillId="0" borderId="27" xfId="42" applyFont="1" applyBorder="1" applyAlignment="1">
      <alignment vertical="center"/>
    </xf>
    <xf numFmtId="0" fontId="42" fillId="0" borderId="17" xfId="0" applyFont="1" applyBorder="1" applyAlignment="1">
      <alignment horizontal="right" vertical="center"/>
    </xf>
    <xf numFmtId="179" fontId="95" fillId="0" borderId="35" xfId="42" applyFont="1" applyBorder="1" applyAlignment="1" applyProtection="1">
      <alignment horizontal="right" vertical="center"/>
      <protection hidden="1"/>
    </xf>
    <xf numFmtId="0" fontId="40" fillId="0" borderId="0" xfId="0" applyFont="1" applyBorder="1" applyAlignment="1">
      <alignment horizontal="center" vertical="top"/>
    </xf>
    <xf numFmtId="0" fontId="40" fillId="0" borderId="24" xfId="0" applyFont="1" applyBorder="1" applyAlignment="1">
      <alignment horizontal="center" vertical="top"/>
    </xf>
    <xf numFmtId="0" fontId="38" fillId="0" borderId="0" xfId="0" applyFont="1" applyBorder="1" applyAlignment="1">
      <alignment horizontal="right" vertical="center"/>
    </xf>
    <xf numFmtId="0" fontId="47" fillId="0" borderId="0" xfId="0" applyFont="1" applyBorder="1" applyAlignment="1">
      <alignment horizontal="left" vertical="top" wrapText="1"/>
    </xf>
    <xf numFmtId="0" fontId="38" fillId="0" borderId="10" xfId="0" applyFont="1" applyBorder="1" applyAlignment="1">
      <alignment horizontal="left" vertical="top" wrapText="1"/>
    </xf>
    <xf numFmtId="14" fontId="101" fillId="0" borderId="10" xfId="0" applyNumberFormat="1" applyFont="1" applyBorder="1" applyAlignment="1">
      <alignment horizontal="left" vertical="center"/>
    </xf>
    <xf numFmtId="0" fontId="114" fillId="0" borderId="36" xfId="0" applyFont="1" applyBorder="1" applyAlignment="1" applyProtection="1">
      <alignment horizontal="left" vertical="top" wrapText="1"/>
      <protection hidden="1"/>
    </xf>
    <xf numFmtId="0" fontId="40" fillId="0" borderId="0" xfId="0" applyFont="1" applyBorder="1" applyAlignment="1">
      <alignment horizontal="left" vertical="center"/>
    </xf>
    <xf numFmtId="0" fontId="73" fillId="0" borderId="24" xfId="0" applyFont="1" applyBorder="1" applyAlignment="1">
      <alignment horizontal="center" vertical="center" textRotation="90"/>
    </xf>
    <xf numFmtId="0" fontId="13" fillId="0" borderId="36"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179" fontId="96" fillId="0" borderId="10" xfId="42" applyFont="1" applyBorder="1" applyAlignment="1" applyProtection="1">
      <alignment horizontal="center"/>
      <protection hidden="1"/>
    </xf>
    <xf numFmtId="0" fontId="47" fillId="0" borderId="0" xfId="0" applyFont="1" applyBorder="1" applyAlignment="1">
      <alignment horizontal="justify" vertical="top" wrapText="1"/>
    </xf>
    <xf numFmtId="0" fontId="38" fillId="0" borderId="0" xfId="0" applyFont="1" applyBorder="1" applyAlignment="1">
      <alignment horizontal="right" vertical="center" wrapText="1"/>
    </xf>
    <xf numFmtId="0" fontId="36" fillId="0" borderId="0" xfId="0" applyFont="1" applyBorder="1" applyAlignment="1">
      <alignment horizontal="center" vertical="center" wrapText="1"/>
    </xf>
    <xf numFmtId="0" fontId="40" fillId="0" borderId="0" xfId="0" applyFont="1" applyBorder="1" applyAlignment="1">
      <alignment horizontal="center" vertical="center"/>
    </xf>
    <xf numFmtId="0" fontId="38" fillId="0" borderId="0" xfId="0" applyFont="1" applyBorder="1" applyAlignment="1">
      <alignment vertical="center"/>
    </xf>
    <xf numFmtId="0" fontId="46" fillId="0" borderId="0" xfId="0" applyFont="1" applyBorder="1" applyAlignment="1">
      <alignment horizontal="justify" vertical="top" wrapText="1"/>
    </xf>
    <xf numFmtId="0" fontId="40" fillId="0" borderId="0" xfId="0" applyFont="1" applyBorder="1" applyAlignment="1">
      <alignment horizontal="justify" vertical="top" wrapText="1"/>
    </xf>
    <xf numFmtId="0" fontId="48" fillId="0" borderId="0" xfId="0" applyFont="1" applyBorder="1" applyAlignment="1">
      <alignment horizontal="center"/>
    </xf>
    <xf numFmtId="0" fontId="38" fillId="0" borderId="36" xfId="0" applyFont="1" applyBorder="1" applyAlignment="1">
      <alignment horizontal="left" vertical="top"/>
    </xf>
    <xf numFmtId="0" fontId="38" fillId="0" borderId="11" xfId="0" applyFont="1" applyBorder="1" applyAlignment="1">
      <alignment horizontal="left" vertical="top"/>
    </xf>
    <xf numFmtId="0" fontId="38" fillId="0" borderId="0"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xf>
    <xf numFmtId="0" fontId="48" fillId="0" borderId="0" xfId="0" applyFont="1" applyBorder="1" applyAlignment="1">
      <alignment horizontal="center" vertical="center"/>
    </xf>
    <xf numFmtId="0" fontId="36" fillId="0" borderId="10" xfId="0" applyFont="1" applyBorder="1" applyAlignment="1">
      <alignment horizontal="right" vertical="center"/>
    </xf>
    <xf numFmtId="0" fontId="40" fillId="0" borderId="10" xfId="0" applyFont="1" applyBorder="1" applyAlignment="1">
      <alignment horizontal="center" vertical="top"/>
    </xf>
    <xf numFmtId="0" fontId="40" fillId="0" borderId="12" xfId="0" applyFont="1" applyBorder="1" applyAlignment="1">
      <alignment horizontal="center" vertical="top"/>
    </xf>
    <xf numFmtId="0" fontId="38" fillId="0" borderId="0" xfId="0" applyFont="1" applyBorder="1" applyAlignment="1">
      <alignment horizontal="left" vertical="top" wrapText="1"/>
    </xf>
    <xf numFmtId="0" fontId="115" fillId="0" borderId="24" xfId="0" applyFont="1" applyBorder="1" applyAlignment="1" applyProtection="1">
      <alignment horizontal="center" textRotation="90" wrapText="1"/>
      <protection hidden="1"/>
    </xf>
    <xf numFmtId="0" fontId="40" fillId="0" borderId="1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2" xfId="0" applyFont="1" applyBorder="1" applyAlignment="1">
      <alignment horizontal="center" vertical="center" wrapText="1"/>
    </xf>
    <xf numFmtId="0" fontId="34" fillId="0" borderId="0" xfId="0" applyFont="1" applyBorder="1" applyAlignment="1">
      <alignment horizontal="justify" vertical="top" wrapText="1"/>
    </xf>
    <xf numFmtId="0" fontId="13" fillId="0" borderId="0" xfId="0" applyFont="1" applyBorder="1" applyAlignment="1">
      <alignment horizontal="center" vertical="center" wrapText="1"/>
    </xf>
    <xf numFmtId="0" fontId="13" fillId="0" borderId="17" xfId="0" applyFont="1" applyBorder="1" applyAlignment="1" applyProtection="1">
      <alignment horizontal="left" vertical="center"/>
      <protection hidden="1"/>
    </xf>
    <xf numFmtId="0" fontId="13" fillId="0" borderId="39" xfId="0" applyFont="1" applyBorder="1" applyAlignment="1" applyProtection="1">
      <alignment horizontal="left" vertical="center"/>
      <protection hidden="1"/>
    </xf>
    <xf numFmtId="0" fontId="40" fillId="0" borderId="36" xfId="0" applyFont="1" applyBorder="1" applyAlignment="1">
      <alignment horizontal="center" vertical="center"/>
    </xf>
    <xf numFmtId="0" fontId="36" fillId="0" borderId="0" xfId="0" applyFont="1" applyBorder="1" applyAlignment="1">
      <alignment horizontal="center" vertical="top"/>
    </xf>
    <xf numFmtId="0" fontId="36" fillId="0" borderId="36" xfId="0" applyFont="1" applyBorder="1" applyAlignment="1">
      <alignment horizontal="center" vertical="top"/>
    </xf>
    <xf numFmtId="0" fontId="15" fillId="0" borderId="13"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05" fillId="0" borderId="10" xfId="0" applyFont="1" applyBorder="1" applyAlignment="1">
      <alignment horizontal="center" vertical="center"/>
    </xf>
    <xf numFmtId="0" fontId="38" fillId="0" borderId="0" xfId="0" applyFont="1" applyBorder="1" applyAlignment="1">
      <alignment horizontal="left"/>
    </xf>
    <xf numFmtId="0" fontId="109" fillId="0" borderId="0" xfId="0" applyFont="1" applyBorder="1" applyAlignment="1">
      <alignment horizontal="right" vertical="center"/>
    </xf>
    <xf numFmtId="0" fontId="44" fillId="0" borderId="0" xfId="0" applyFont="1" applyAlignment="1">
      <alignment horizontal="center" vertical="top"/>
    </xf>
    <xf numFmtId="14" fontId="113" fillId="0" borderId="10" xfId="0" applyNumberFormat="1" applyFont="1" applyBorder="1" applyAlignment="1">
      <alignment horizontal="left" vertical="center"/>
    </xf>
    <xf numFmtId="0" fontId="34" fillId="0" borderId="0" xfId="0" applyFont="1" applyBorder="1" applyAlignment="1">
      <alignment horizontal="center" vertical="top"/>
    </xf>
    <xf numFmtId="0" fontId="34" fillId="0" borderId="36" xfId="0" applyFont="1" applyBorder="1" applyAlignment="1">
      <alignment horizontal="center" vertical="top"/>
    </xf>
    <xf numFmtId="0" fontId="34" fillId="0" borderId="10" xfId="0" applyFont="1" applyBorder="1" applyAlignment="1">
      <alignment horizontal="right" vertical="center"/>
    </xf>
    <xf numFmtId="0" fontId="13" fillId="0" borderId="40" xfId="0" applyFont="1" applyBorder="1" applyAlignment="1" applyProtection="1">
      <alignment horizontal="left" vertical="center"/>
      <protection hidden="1"/>
    </xf>
    <xf numFmtId="0" fontId="6"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4" fillId="0" borderId="36" xfId="0" applyFont="1" applyBorder="1" applyAlignment="1">
      <alignment horizontal="center" vertical="top"/>
    </xf>
    <xf numFmtId="0" fontId="2" fillId="0" borderId="36" xfId="0" applyFont="1" applyBorder="1" applyAlignment="1">
      <alignment horizontal="center" vertical="top"/>
    </xf>
    <xf numFmtId="0" fontId="2" fillId="0" borderId="11" xfId="0" applyFont="1" applyBorder="1" applyAlignment="1">
      <alignment horizontal="center" vertical="top"/>
    </xf>
    <xf numFmtId="0" fontId="3" fillId="0" borderId="10" xfId="0" applyFont="1" applyBorder="1" applyAlignment="1">
      <alignment horizontal="center"/>
    </xf>
    <xf numFmtId="0" fontId="3" fillId="0" borderId="12" xfId="0" applyFont="1" applyBorder="1" applyAlignment="1">
      <alignment horizontal="center"/>
    </xf>
    <xf numFmtId="0" fontId="11" fillId="0" borderId="18"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0" workbookViewId="0" topLeftCell="A22">
      <selection activeCell="D38" sqref="D38"/>
    </sheetView>
  </sheetViews>
  <sheetFormatPr defaultColWidth="9.140625" defaultRowHeight="12.75"/>
  <cols>
    <col min="1" max="1" width="11.7109375" style="58" customWidth="1"/>
    <col min="2" max="2" width="7.7109375" style="58" customWidth="1"/>
    <col min="3" max="3" width="10.8515625" style="58" customWidth="1"/>
    <col min="4" max="5" width="10.00390625" style="58" customWidth="1"/>
    <col min="6" max="7" width="8.421875" style="58" customWidth="1"/>
    <col min="8" max="8" width="14.57421875" style="58" customWidth="1"/>
    <col min="9" max="9" width="15.7109375" style="58" customWidth="1"/>
    <col min="10" max="10" width="36.140625" style="58" customWidth="1"/>
    <col min="11" max="11" width="16.421875" style="58" customWidth="1"/>
    <col min="12" max="12" width="2.00390625" style="58" customWidth="1"/>
    <col min="13" max="13" width="10.7109375" style="58" customWidth="1"/>
    <col min="14" max="14" width="4.8515625" style="58" customWidth="1"/>
    <col min="15" max="15" width="10.421875" style="58" customWidth="1"/>
    <col min="16" max="16" width="11.00390625" style="58" customWidth="1"/>
    <col min="17" max="18" width="8.140625" style="58" customWidth="1"/>
    <col min="19" max="19" width="20.57421875" style="58" customWidth="1"/>
    <col min="20" max="20" width="10.57421875" style="58" bestFit="1" customWidth="1"/>
    <col min="21" max="16384" width="9.140625" style="58" customWidth="1"/>
  </cols>
  <sheetData>
    <row r="1" spans="3:18" ht="18" customHeight="1">
      <c r="C1" s="59"/>
      <c r="G1" s="169" t="s">
        <v>291</v>
      </c>
      <c r="I1" s="25" t="s">
        <v>258</v>
      </c>
      <c r="J1" s="29" t="s">
        <v>208</v>
      </c>
      <c r="K1" s="30"/>
      <c r="L1" s="30"/>
      <c r="M1" s="30"/>
      <c r="N1" s="30"/>
      <c r="O1" s="30"/>
      <c r="P1" s="30"/>
      <c r="Q1" s="30"/>
      <c r="R1" s="30"/>
    </row>
    <row r="2" spans="1:18" ht="18" customHeight="1" thickBot="1">
      <c r="A2" s="19" t="s">
        <v>254</v>
      </c>
      <c r="B2" s="60"/>
      <c r="C2" s="60"/>
      <c r="D2" s="60"/>
      <c r="E2" s="60"/>
      <c r="F2" s="60"/>
      <c r="G2" s="27" t="s">
        <v>244</v>
      </c>
      <c r="H2" s="168"/>
      <c r="I2" s="54"/>
      <c r="J2" s="207" t="s">
        <v>214</v>
      </c>
      <c r="K2" s="207"/>
      <c r="L2" s="24"/>
      <c r="M2" s="206" t="s">
        <v>228</v>
      </c>
      <c r="N2" s="206"/>
      <c r="O2" s="206"/>
      <c r="P2" s="206"/>
      <c r="Q2" s="206"/>
      <c r="R2" s="47"/>
    </row>
    <row r="3" spans="1:18" ht="22.5" customHeight="1" thickTop="1">
      <c r="A3" s="27" t="s">
        <v>255</v>
      </c>
      <c r="B3" s="24"/>
      <c r="C3" s="24"/>
      <c r="D3" s="24"/>
      <c r="E3" s="24"/>
      <c r="F3" s="24"/>
      <c r="G3" s="118" t="s">
        <v>267</v>
      </c>
      <c r="H3" s="152" t="s">
        <v>257</v>
      </c>
      <c r="I3" s="153"/>
      <c r="J3" s="207"/>
      <c r="K3" s="207"/>
      <c r="L3" s="24"/>
      <c r="M3" s="206"/>
      <c r="N3" s="206"/>
      <c r="O3" s="206"/>
      <c r="P3" s="206"/>
      <c r="Q3" s="206"/>
      <c r="R3" s="47"/>
    </row>
    <row r="4" spans="1:18" ht="21.75" customHeight="1" thickBot="1">
      <c r="A4" s="214" t="s">
        <v>253</v>
      </c>
      <c r="B4" s="214"/>
      <c r="C4" s="214"/>
      <c r="D4" s="214"/>
      <c r="E4" s="214"/>
      <c r="F4" s="214"/>
      <c r="G4" s="214"/>
      <c r="H4" s="154" t="s">
        <v>4</v>
      </c>
      <c r="I4" s="155"/>
      <c r="J4" s="207"/>
      <c r="K4" s="207"/>
      <c r="L4" s="24"/>
      <c r="M4" s="206"/>
      <c r="N4" s="206"/>
      <c r="O4" s="206"/>
      <c r="P4" s="206"/>
      <c r="Q4" s="206"/>
      <c r="R4" s="47"/>
    </row>
    <row r="5" spans="1:18" ht="20.25" customHeight="1" thickTop="1">
      <c r="A5" s="208" t="s">
        <v>2</v>
      </c>
      <c r="B5" s="208"/>
      <c r="C5" s="208"/>
      <c r="D5" s="208"/>
      <c r="E5" s="208"/>
      <c r="F5" s="208"/>
      <c r="G5" s="208"/>
      <c r="H5" s="35" t="s">
        <v>243</v>
      </c>
      <c r="I5" s="159"/>
      <c r="J5" s="207"/>
      <c r="K5" s="207"/>
      <c r="L5" s="31"/>
      <c r="M5" s="206"/>
      <c r="N5" s="206"/>
      <c r="O5" s="206"/>
      <c r="P5" s="206"/>
      <c r="Q5" s="206"/>
      <c r="R5" s="47"/>
    </row>
    <row r="6" spans="1:18" ht="20.25" customHeight="1" thickBot="1">
      <c r="A6" s="242" t="s">
        <v>268</v>
      </c>
      <c r="B6" s="242"/>
      <c r="C6" s="151"/>
      <c r="D6" s="151"/>
      <c r="E6" s="170" t="s">
        <v>276</v>
      </c>
      <c r="F6" s="241"/>
      <c r="G6" s="241"/>
      <c r="H6" s="35" t="s">
        <v>242</v>
      </c>
      <c r="I6" s="159"/>
      <c r="J6" s="207"/>
      <c r="K6" s="207"/>
      <c r="L6" s="31"/>
      <c r="M6" s="224"/>
      <c r="N6" s="224"/>
      <c r="O6" s="224"/>
      <c r="P6" s="224"/>
      <c r="Q6" s="147"/>
      <c r="R6" s="47"/>
    </row>
    <row r="7" spans="1:18" ht="21" customHeight="1" thickBot="1">
      <c r="A7" s="119" t="s">
        <v>3</v>
      </c>
      <c r="B7" s="120"/>
      <c r="C7" s="141" t="s">
        <v>278</v>
      </c>
      <c r="D7" s="194"/>
      <c r="E7" s="194"/>
      <c r="F7" s="144"/>
      <c r="G7" s="34"/>
      <c r="H7" s="35" t="s">
        <v>256</v>
      </c>
      <c r="I7" s="171">
        <f>P19</f>
        <v>0</v>
      </c>
      <c r="J7" s="207"/>
      <c r="K7" s="207"/>
      <c r="L7" s="31"/>
      <c r="M7" s="203"/>
      <c r="N7" s="203"/>
      <c r="O7" s="203"/>
      <c r="P7" s="203"/>
      <c r="Q7" s="145"/>
      <c r="R7" s="47"/>
    </row>
    <row r="8" spans="1:19" ht="16.5" customHeight="1">
      <c r="A8" s="20" t="s">
        <v>5</v>
      </c>
      <c r="B8" s="228" t="s">
        <v>7</v>
      </c>
      <c r="C8" s="229"/>
      <c r="D8" s="229"/>
      <c r="E8" s="229"/>
      <c r="F8" s="229"/>
      <c r="G8" s="229"/>
      <c r="H8" s="229"/>
      <c r="I8" s="229"/>
      <c r="J8" s="207"/>
      <c r="K8" s="207"/>
      <c r="L8" s="24"/>
      <c r="M8" s="211"/>
      <c r="N8" s="211"/>
      <c r="O8" s="202"/>
      <c r="P8" s="202"/>
      <c r="Q8" s="145"/>
      <c r="R8" s="47"/>
      <c r="S8" s="24"/>
    </row>
    <row r="9" spans="1:19" ht="16.5" customHeight="1">
      <c r="A9" s="21" t="s">
        <v>6</v>
      </c>
      <c r="B9" s="22"/>
      <c r="C9" s="215" t="s">
        <v>8</v>
      </c>
      <c r="D9" s="215"/>
      <c r="E9" s="215"/>
      <c r="F9" s="215"/>
      <c r="G9" s="215"/>
      <c r="H9" s="85" t="s">
        <v>280</v>
      </c>
      <c r="I9" s="84">
        <v>2020</v>
      </c>
      <c r="J9" s="207"/>
      <c r="K9" s="207"/>
      <c r="L9" s="24"/>
      <c r="M9" s="205"/>
      <c r="N9" s="205"/>
      <c r="O9" s="191"/>
      <c r="P9" s="191"/>
      <c r="Q9" s="146"/>
      <c r="R9" s="48"/>
      <c r="S9" s="24"/>
    </row>
    <row r="10" spans="1:19" ht="16.5" customHeight="1">
      <c r="A10" s="220" t="s">
        <v>270</v>
      </c>
      <c r="B10" s="140"/>
      <c r="C10" s="86"/>
      <c r="D10" s="23"/>
      <c r="E10" s="209" t="s">
        <v>9</v>
      </c>
      <c r="F10" s="209"/>
      <c r="G10" s="209"/>
      <c r="H10" s="210"/>
      <c r="I10" s="26"/>
      <c r="J10" s="207"/>
      <c r="K10" s="207"/>
      <c r="L10" s="24"/>
      <c r="M10" s="205"/>
      <c r="N10" s="205"/>
      <c r="O10" s="191"/>
      <c r="P10" s="191"/>
      <c r="Q10" s="146"/>
      <c r="R10" s="48"/>
      <c r="S10" s="24"/>
    </row>
    <row r="11" spans="1:19" ht="16.5" customHeight="1">
      <c r="A11" s="221"/>
      <c r="B11" s="212" t="s">
        <v>271</v>
      </c>
      <c r="C11" s="189" t="s">
        <v>260</v>
      </c>
      <c r="D11" s="189"/>
      <c r="E11" s="189"/>
      <c r="F11" s="189"/>
      <c r="G11" s="189"/>
      <c r="H11" s="190"/>
      <c r="I11" s="36"/>
      <c r="J11" s="223" t="s">
        <v>213</v>
      </c>
      <c r="K11" s="223"/>
      <c r="L11" s="24"/>
      <c r="M11" s="205"/>
      <c r="N11" s="205"/>
      <c r="O11" s="191"/>
      <c r="P11" s="191"/>
      <c r="Q11" s="146"/>
      <c r="R11" s="48"/>
      <c r="S11" s="24"/>
    </row>
    <row r="12" spans="1:19" ht="15.75" customHeight="1">
      <c r="A12" s="222"/>
      <c r="B12" s="213"/>
      <c r="C12" s="216" t="s">
        <v>261</v>
      </c>
      <c r="D12" s="216"/>
      <c r="E12" s="216"/>
      <c r="F12" s="216"/>
      <c r="G12" s="216"/>
      <c r="H12" s="217"/>
      <c r="I12" s="28" t="s">
        <v>10</v>
      </c>
      <c r="J12" s="223"/>
      <c r="K12" s="223"/>
      <c r="L12" s="24"/>
      <c r="M12" s="205"/>
      <c r="N12" s="205"/>
      <c r="O12" s="191"/>
      <c r="P12" s="191"/>
      <c r="Q12" s="81"/>
      <c r="R12" s="49"/>
      <c r="S12" s="24"/>
    </row>
    <row r="13" spans="1:19" ht="19.5" customHeight="1">
      <c r="A13" s="124"/>
      <c r="B13" s="129"/>
      <c r="C13" s="125"/>
      <c r="D13" s="125"/>
      <c r="E13" s="125"/>
      <c r="F13" s="125"/>
      <c r="G13" s="125"/>
      <c r="H13" s="126"/>
      <c r="I13" s="127"/>
      <c r="J13" s="223"/>
      <c r="K13" s="223"/>
      <c r="L13" s="24"/>
      <c r="M13" s="81"/>
      <c r="N13" s="156"/>
      <c r="O13" s="243"/>
      <c r="P13" s="243"/>
      <c r="Q13" s="81"/>
      <c r="R13" s="49"/>
      <c r="S13" s="24"/>
    </row>
    <row r="14" spans="1:19" ht="21.75" customHeight="1">
      <c r="A14" s="57"/>
      <c r="B14" s="130"/>
      <c r="C14" s="87"/>
      <c r="D14" s="87"/>
      <c r="E14" s="87"/>
      <c r="F14" s="87"/>
      <c r="G14" s="87"/>
      <c r="H14" s="109"/>
      <c r="I14" s="37"/>
      <c r="J14" s="207" t="s">
        <v>209</v>
      </c>
      <c r="K14" s="207"/>
      <c r="L14" s="24"/>
      <c r="M14" s="143" t="s">
        <v>215</v>
      </c>
      <c r="N14" s="50"/>
      <c r="O14" s="160"/>
      <c r="P14" s="30"/>
      <c r="Q14" s="30"/>
      <c r="R14" s="30"/>
      <c r="S14" s="24"/>
    </row>
    <row r="15" spans="1:19" ht="21.75" customHeight="1">
      <c r="A15" s="57"/>
      <c r="B15" s="130"/>
      <c r="C15" s="87"/>
      <c r="D15" s="87"/>
      <c r="E15" s="87"/>
      <c r="F15" s="87"/>
      <c r="G15" s="87"/>
      <c r="H15" s="109"/>
      <c r="I15" s="37"/>
      <c r="J15" s="207"/>
      <c r="K15" s="207"/>
      <c r="L15" s="24"/>
      <c r="M15" s="50"/>
      <c r="N15" s="50"/>
      <c r="O15" s="30"/>
      <c r="P15" s="30"/>
      <c r="Q15" s="30"/>
      <c r="R15" s="30"/>
      <c r="S15" s="24"/>
    </row>
    <row r="16" spans="1:19" ht="21.75" customHeight="1">
      <c r="A16" s="57"/>
      <c r="B16" s="130"/>
      <c r="C16" s="87"/>
      <c r="D16" s="87"/>
      <c r="E16" s="87"/>
      <c r="F16" s="87"/>
      <c r="G16" s="87"/>
      <c r="H16" s="109"/>
      <c r="I16" s="37"/>
      <c r="J16" s="207"/>
      <c r="K16" s="207"/>
      <c r="L16" s="24"/>
      <c r="M16" s="192" t="s">
        <v>216</v>
      </c>
      <c r="N16" s="192"/>
      <c r="O16" s="30"/>
      <c r="P16" s="30"/>
      <c r="Q16" s="30"/>
      <c r="R16" s="30"/>
      <c r="S16" s="24"/>
    </row>
    <row r="17" spans="1:19" ht="19.5" customHeight="1">
      <c r="A17" s="61"/>
      <c r="B17" s="62"/>
      <c r="C17" s="63"/>
      <c r="D17" s="63"/>
      <c r="E17" s="64"/>
      <c r="F17" s="64"/>
      <c r="G17" s="63"/>
      <c r="H17" s="112"/>
      <c r="I17" s="37"/>
      <c r="J17" s="207" t="s">
        <v>252</v>
      </c>
      <c r="K17" s="207"/>
      <c r="L17" s="24"/>
      <c r="M17" s="192" t="s">
        <v>217</v>
      </c>
      <c r="N17" s="192"/>
      <c r="O17" s="30"/>
      <c r="P17" s="30"/>
      <c r="Q17" s="30"/>
      <c r="R17" s="30"/>
      <c r="S17" s="24"/>
    </row>
    <row r="18" spans="1:19" ht="24.75" customHeight="1">
      <c r="A18" s="61"/>
      <c r="B18" s="65"/>
      <c r="C18" s="63"/>
      <c r="D18" s="63"/>
      <c r="E18" s="63"/>
      <c r="F18" s="63"/>
      <c r="G18" s="63"/>
      <c r="H18" s="113"/>
      <c r="I18" s="37"/>
      <c r="J18" s="207"/>
      <c r="K18" s="207"/>
      <c r="L18" s="24"/>
      <c r="M18" s="50"/>
      <c r="N18" s="50"/>
      <c r="O18" s="30"/>
      <c r="P18" s="30"/>
      <c r="Q18" s="30"/>
      <c r="R18" s="30"/>
      <c r="S18" s="24"/>
    </row>
    <row r="19" spans="1:19" ht="19.5" customHeight="1">
      <c r="A19" s="61"/>
      <c r="B19" s="134"/>
      <c r="C19" s="92"/>
      <c r="D19" s="93"/>
      <c r="E19" s="94"/>
      <c r="F19" s="94"/>
      <c r="G19" s="95"/>
      <c r="H19" s="114"/>
      <c r="I19" s="38"/>
      <c r="J19" s="207" t="s">
        <v>212</v>
      </c>
      <c r="K19" s="207"/>
      <c r="L19" s="24"/>
      <c r="M19" s="193" t="s">
        <v>269</v>
      </c>
      <c r="N19" s="193"/>
      <c r="O19" s="193"/>
      <c r="P19" s="200">
        <v>0</v>
      </c>
      <c r="Q19" s="200"/>
      <c r="R19" s="121"/>
      <c r="S19" s="24"/>
    </row>
    <row r="20" spans="1:19" ht="19.5" customHeight="1">
      <c r="A20" s="61"/>
      <c r="B20" s="135"/>
      <c r="C20" s="92"/>
      <c r="D20" s="93"/>
      <c r="E20" s="94"/>
      <c r="F20" s="94"/>
      <c r="G20" s="96"/>
      <c r="H20" s="114"/>
      <c r="I20" s="38"/>
      <c r="J20" s="207"/>
      <c r="K20" s="207"/>
      <c r="L20" s="24"/>
      <c r="M20" s="218" t="s">
        <v>262</v>
      </c>
      <c r="N20" s="218"/>
      <c r="O20" s="198"/>
      <c r="P20" s="198"/>
      <c r="Q20" s="198"/>
      <c r="R20" s="55"/>
      <c r="S20" s="24"/>
    </row>
    <row r="21" spans="1:19" ht="19.5" customHeight="1">
      <c r="A21" s="61"/>
      <c r="B21" s="135"/>
      <c r="C21" s="92"/>
      <c r="D21" s="93"/>
      <c r="E21" s="94"/>
      <c r="F21" s="94"/>
      <c r="G21" s="97"/>
      <c r="H21" s="114"/>
      <c r="I21" s="37"/>
      <c r="J21" s="207"/>
      <c r="K21" s="207"/>
      <c r="L21" s="24"/>
      <c r="M21" s="19"/>
      <c r="N21" s="123"/>
      <c r="O21" s="199"/>
      <c r="P21" s="199"/>
      <c r="Q21" s="199"/>
      <c r="R21" s="55"/>
      <c r="S21" s="24"/>
    </row>
    <row r="22" spans="1:18" ht="27" customHeight="1">
      <c r="A22" s="66"/>
      <c r="B22" s="136"/>
      <c r="C22" s="98"/>
      <c r="D22" s="99"/>
      <c r="E22" s="88"/>
      <c r="F22" s="88"/>
      <c r="G22" s="100"/>
      <c r="H22" s="114"/>
      <c r="I22" s="39"/>
      <c r="J22" s="207"/>
      <c r="K22" s="207"/>
      <c r="L22" s="24"/>
      <c r="M22" s="24"/>
      <c r="N22" s="219" t="str">
        <f>Sheet1!J2</f>
        <v>              One  </v>
      </c>
      <c r="O22" s="199"/>
      <c r="P22" s="199"/>
      <c r="Q22" s="199"/>
      <c r="R22" s="55"/>
    </row>
    <row r="23" spans="1:18" ht="19.5" customHeight="1">
      <c r="A23" s="61"/>
      <c r="B23" s="65"/>
      <c r="C23" s="63"/>
      <c r="D23" s="101"/>
      <c r="E23" s="102"/>
      <c r="F23" s="102"/>
      <c r="G23" s="67"/>
      <c r="H23" s="116"/>
      <c r="I23" s="40"/>
      <c r="J23" s="207" t="s">
        <v>211</v>
      </c>
      <c r="K23" s="207"/>
      <c r="L23" s="24"/>
      <c r="M23" s="24"/>
      <c r="N23" s="219"/>
      <c r="O23" s="24"/>
      <c r="P23" s="24"/>
      <c r="Q23" s="24"/>
      <c r="R23" s="24"/>
    </row>
    <row r="24" spans="1:20" ht="19.5" customHeight="1">
      <c r="A24" s="61"/>
      <c r="B24" s="137"/>
      <c r="C24" s="103"/>
      <c r="D24" s="103"/>
      <c r="E24" s="104"/>
      <c r="F24" s="104"/>
      <c r="G24" s="68"/>
      <c r="H24" s="69"/>
      <c r="I24" s="37"/>
      <c r="J24" s="207"/>
      <c r="K24" s="207"/>
      <c r="L24" s="24"/>
      <c r="M24" s="157" t="s">
        <v>223</v>
      </c>
      <c r="N24" s="219"/>
      <c r="O24" s="44" t="s">
        <v>224</v>
      </c>
      <c r="P24" s="52"/>
      <c r="Q24" s="52"/>
      <c r="R24" s="52"/>
      <c r="S24" s="30"/>
      <c r="T24" s="24"/>
    </row>
    <row r="25" spans="1:20" ht="19.5" customHeight="1">
      <c r="A25" s="72"/>
      <c r="B25" s="138"/>
      <c r="C25" s="73"/>
      <c r="D25" s="73"/>
      <c r="E25" s="63"/>
      <c r="F25" s="63"/>
      <c r="G25" s="74"/>
      <c r="H25" s="75"/>
      <c r="I25" s="41"/>
      <c r="J25" s="201" t="s">
        <v>210</v>
      </c>
      <c r="K25" s="201"/>
      <c r="L25" s="24"/>
      <c r="M25" s="204" t="s">
        <v>225</v>
      </c>
      <c r="N25" s="219"/>
      <c r="O25" s="24"/>
      <c r="P25" s="24"/>
      <c r="Q25" s="24"/>
      <c r="R25" s="24"/>
      <c r="S25" s="30"/>
      <c r="T25" s="24"/>
    </row>
    <row r="26" spans="1:20" ht="19.5" customHeight="1">
      <c r="A26" s="72"/>
      <c r="B26" s="138"/>
      <c r="C26" s="76"/>
      <c r="D26" s="76"/>
      <c r="E26" s="64"/>
      <c r="F26" s="64"/>
      <c r="G26" s="77"/>
      <c r="H26" s="78"/>
      <c r="I26" s="40"/>
      <c r="J26" s="201"/>
      <c r="K26" s="201"/>
      <c r="L26" s="24"/>
      <c r="M26" s="204"/>
      <c r="N26" s="219"/>
      <c r="O26" s="24"/>
      <c r="P26" s="24"/>
      <c r="Q26" s="24"/>
      <c r="R26" s="24"/>
      <c r="S26" s="30"/>
      <c r="T26" s="24"/>
    </row>
    <row r="27" spans="1:18" ht="19.5" customHeight="1">
      <c r="A27" s="61"/>
      <c r="B27" s="139"/>
      <c r="C27" s="76"/>
      <c r="D27" s="76"/>
      <c r="E27" s="64"/>
      <c r="F27" s="64"/>
      <c r="G27" s="77"/>
      <c r="H27" s="78"/>
      <c r="I27" s="37"/>
      <c r="J27" s="201" t="s">
        <v>259</v>
      </c>
      <c r="K27" s="201"/>
      <c r="L27" s="24"/>
      <c r="M27" s="204" t="s">
        <v>226</v>
      </c>
      <c r="N27" s="219"/>
      <c r="O27" s="204" t="s">
        <v>4</v>
      </c>
      <c r="P27" s="24"/>
      <c r="Q27" s="24"/>
      <c r="R27" s="24"/>
    </row>
    <row r="28" spans="1:18" ht="19.5" customHeight="1">
      <c r="A28" s="61"/>
      <c r="B28" s="139"/>
      <c r="I28" s="37"/>
      <c r="J28" s="201"/>
      <c r="K28" s="201"/>
      <c r="L28" s="24"/>
      <c r="M28" s="204"/>
      <c r="N28" s="219"/>
      <c r="O28" s="204"/>
      <c r="P28" s="24"/>
      <c r="Q28" s="24"/>
      <c r="R28" s="24"/>
    </row>
    <row r="29" spans="1:18" ht="19.5" customHeight="1">
      <c r="A29" s="61"/>
      <c r="B29" s="139"/>
      <c r="I29" s="41"/>
      <c r="J29" s="201" t="s">
        <v>218</v>
      </c>
      <c r="K29" s="201"/>
      <c r="L29" s="24"/>
      <c r="M29" s="24"/>
      <c r="N29" s="219"/>
      <c r="O29" s="24"/>
      <c r="P29" s="24"/>
      <c r="Q29" s="24"/>
      <c r="R29" s="24"/>
    </row>
    <row r="30" spans="1:18" ht="19.5" customHeight="1">
      <c r="A30" s="61"/>
      <c r="B30" s="230" t="s">
        <v>281</v>
      </c>
      <c r="C30" s="231"/>
      <c r="D30" s="231"/>
      <c r="E30" s="231"/>
      <c r="F30" s="231"/>
      <c r="G30" s="231"/>
      <c r="H30" s="232"/>
      <c r="I30" s="40"/>
      <c r="J30" s="201"/>
      <c r="K30" s="201"/>
      <c r="L30" s="24"/>
      <c r="M30" s="24"/>
      <c r="N30" s="219"/>
      <c r="O30" s="24"/>
      <c r="P30" s="24"/>
      <c r="Q30" s="24"/>
      <c r="R30" s="24"/>
    </row>
    <row r="31" spans="1:18" ht="19.5" customHeight="1">
      <c r="A31" s="72"/>
      <c r="B31" s="172"/>
      <c r="C31" s="173" t="s">
        <v>283</v>
      </c>
      <c r="D31" s="174"/>
      <c r="E31" s="175"/>
      <c r="F31" s="175"/>
      <c r="G31" s="176"/>
      <c r="H31" s="177"/>
      <c r="I31" s="37"/>
      <c r="J31" s="192" t="s">
        <v>219</v>
      </c>
      <c r="K31" s="192"/>
      <c r="L31" s="24"/>
      <c r="M31" s="24"/>
      <c r="N31" s="219"/>
      <c r="O31" s="24"/>
      <c r="P31" s="24"/>
      <c r="Q31" s="24"/>
      <c r="R31" s="24"/>
    </row>
    <row r="32" spans="1:18" ht="19.5" customHeight="1">
      <c r="A32" s="61"/>
      <c r="B32" s="172" t="s">
        <v>282</v>
      </c>
      <c r="C32" s="173" t="s">
        <v>292</v>
      </c>
      <c r="D32" s="174"/>
      <c r="E32" s="175"/>
      <c r="F32" s="175"/>
      <c r="G32" s="176"/>
      <c r="H32" s="177"/>
      <c r="I32" s="37"/>
      <c r="J32" s="196" t="s">
        <v>221</v>
      </c>
      <c r="K32" s="196"/>
      <c r="L32" s="24"/>
      <c r="M32" s="24"/>
      <c r="N32" s="219"/>
      <c r="O32" s="24"/>
      <c r="P32" s="24"/>
      <c r="Q32" s="24"/>
      <c r="R32" s="24"/>
    </row>
    <row r="33" spans="1:18" ht="19.5" customHeight="1">
      <c r="A33" s="61"/>
      <c r="B33" s="172" t="s">
        <v>284</v>
      </c>
      <c r="C33" s="173" t="s">
        <v>286</v>
      </c>
      <c r="D33" s="178"/>
      <c r="E33" s="179"/>
      <c r="F33" s="179"/>
      <c r="G33" s="180"/>
      <c r="H33" s="181"/>
      <c r="I33" s="37"/>
      <c r="J33" s="196" t="s">
        <v>220</v>
      </c>
      <c r="K33" s="196"/>
      <c r="L33" s="24"/>
      <c r="M33" s="24"/>
      <c r="N33" s="219"/>
      <c r="O33" s="24"/>
      <c r="P33" s="24"/>
      <c r="Q33" s="24"/>
      <c r="R33" s="24"/>
    </row>
    <row r="34" spans="1:18" ht="19.5" customHeight="1">
      <c r="A34" s="61"/>
      <c r="B34" s="172" t="s">
        <v>285</v>
      </c>
      <c r="C34" s="173" t="s">
        <v>287</v>
      </c>
      <c r="D34" s="178"/>
      <c r="E34" s="179"/>
      <c r="F34" s="179"/>
      <c r="G34" s="180"/>
      <c r="H34" s="181"/>
      <c r="I34" s="39"/>
      <c r="J34" s="43"/>
      <c r="K34" s="158" t="s">
        <v>273</v>
      </c>
      <c r="L34" s="24"/>
      <c r="M34" s="24"/>
      <c r="N34" s="197" t="s">
        <v>279</v>
      </c>
      <c r="O34" s="24"/>
      <c r="P34" s="24"/>
      <c r="Q34" s="24"/>
      <c r="R34" s="24"/>
    </row>
    <row r="35" spans="1:19" ht="19.5" customHeight="1">
      <c r="A35" s="79"/>
      <c r="B35" s="182"/>
      <c r="C35" s="183" t="s">
        <v>288</v>
      </c>
      <c r="D35" s="178"/>
      <c r="E35" s="179"/>
      <c r="F35" s="179"/>
      <c r="G35" s="180"/>
      <c r="H35" s="181"/>
      <c r="I35" s="37"/>
      <c r="J35" s="45" t="s">
        <v>263</v>
      </c>
      <c r="K35" s="162">
        <f>P19</f>
        <v>0</v>
      </c>
      <c r="L35" s="24"/>
      <c r="M35" s="24"/>
      <c r="N35" s="197"/>
      <c r="O35" s="142"/>
      <c r="P35" s="81"/>
      <c r="Q35" s="81"/>
      <c r="R35" s="53"/>
      <c r="S35" s="80"/>
    </row>
    <row r="36" spans="1:19" ht="19.5" customHeight="1">
      <c r="A36" s="61"/>
      <c r="B36" s="172" t="s">
        <v>293</v>
      </c>
      <c r="C36" s="173" t="s">
        <v>294</v>
      </c>
      <c r="D36" s="173"/>
      <c r="E36" s="173"/>
      <c r="F36" s="173"/>
      <c r="G36" s="173"/>
      <c r="H36" s="173"/>
      <c r="I36" s="39"/>
      <c r="J36" s="45" t="s">
        <v>275</v>
      </c>
      <c r="K36" s="161">
        <v>0</v>
      </c>
      <c r="L36" s="24"/>
      <c r="M36" s="24"/>
      <c r="N36" s="197"/>
      <c r="O36" s="142"/>
      <c r="P36" s="81"/>
      <c r="Q36" s="81"/>
      <c r="R36" s="53"/>
      <c r="S36" s="81"/>
    </row>
    <row r="37" spans="1:20" ht="19.5" customHeight="1">
      <c r="A37" s="61"/>
      <c r="C37" s="173" t="s">
        <v>295</v>
      </c>
      <c r="I37" s="41"/>
      <c r="J37" s="45" t="s">
        <v>264</v>
      </c>
      <c r="K37" s="161">
        <v>0</v>
      </c>
      <c r="L37" s="24"/>
      <c r="M37" s="24"/>
      <c r="N37" s="197"/>
      <c r="O37" s="142"/>
      <c r="P37" s="81"/>
      <c r="Q37" s="81"/>
      <c r="R37" s="53"/>
      <c r="S37" s="81"/>
      <c r="T37" s="58" t="s">
        <v>251</v>
      </c>
    </row>
    <row r="38" spans="1:20" ht="19.5" customHeight="1">
      <c r="A38" s="61"/>
      <c r="B38" s="233" t="s">
        <v>289</v>
      </c>
      <c r="C38" s="234"/>
      <c r="D38" s="174"/>
      <c r="E38" s="237" t="s">
        <v>290</v>
      </c>
      <c r="F38" s="237"/>
      <c r="G38" s="237"/>
      <c r="H38" s="238"/>
      <c r="I38" s="41"/>
      <c r="J38" s="45" t="s">
        <v>265</v>
      </c>
      <c r="K38" s="161">
        <v>0</v>
      </c>
      <c r="L38" s="24"/>
      <c r="M38" s="24"/>
      <c r="N38" s="197"/>
      <c r="O38" s="24"/>
      <c r="P38" s="158" t="s">
        <v>274</v>
      </c>
      <c r="R38" s="24"/>
      <c r="T38" s="58" t="s">
        <v>251</v>
      </c>
    </row>
    <row r="39" spans="1:18" ht="19.5" customHeight="1" thickBot="1">
      <c r="A39" s="108"/>
      <c r="B39" s="235"/>
      <c r="C39" s="236"/>
      <c r="D39" s="184"/>
      <c r="E39" s="239"/>
      <c r="F39" s="239"/>
      <c r="G39" s="239"/>
      <c r="H39" s="240"/>
      <c r="I39" s="56"/>
      <c r="J39" s="45" t="s">
        <v>266</v>
      </c>
      <c r="K39" s="162">
        <f>K36-K37</f>
        <v>0</v>
      </c>
      <c r="L39" s="32"/>
      <c r="M39" s="32"/>
      <c r="N39" s="32"/>
      <c r="O39" s="32"/>
      <c r="P39" s="32"/>
      <c r="Q39" s="32"/>
      <c r="R39" s="24"/>
    </row>
    <row r="40" spans="1:18" ht="21" customHeight="1" thickBot="1">
      <c r="A40" s="185" t="s">
        <v>262</v>
      </c>
      <c r="B40" s="225"/>
      <c r="C40" s="225"/>
      <c r="D40" s="225"/>
      <c r="E40" s="225"/>
      <c r="F40" s="225"/>
      <c r="G40" s="225"/>
      <c r="H40" s="226"/>
      <c r="I40" s="117"/>
      <c r="J40" s="46" t="s">
        <v>222</v>
      </c>
      <c r="K40" s="162">
        <f>K35</f>
        <v>0</v>
      </c>
      <c r="L40" s="24"/>
      <c r="M40" s="227" t="s">
        <v>248</v>
      </c>
      <c r="N40" s="227"/>
      <c r="O40" s="195" t="str">
        <f>Sheet1!B2</f>
        <v>                 Only</v>
      </c>
      <c r="P40" s="195"/>
      <c r="Q40" s="195"/>
      <c r="R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7:10" ht="37.5" customHeight="1">
      <c r="G51" s="82"/>
      <c r="I51" s="18"/>
      <c r="J51" s="83"/>
    </row>
  </sheetData>
  <sheetProtection/>
  <mergeCells count="56">
    <mergeCell ref="B30:H30"/>
    <mergeCell ref="B38:C39"/>
    <mergeCell ref="E38:H39"/>
    <mergeCell ref="F6:G6"/>
    <mergeCell ref="A6:B6"/>
    <mergeCell ref="O13:P13"/>
    <mergeCell ref="M9:N9"/>
    <mergeCell ref="M10:N10"/>
    <mergeCell ref="M11:N11"/>
    <mergeCell ref="J2:K10"/>
    <mergeCell ref="A10:A12"/>
    <mergeCell ref="J11:K13"/>
    <mergeCell ref="M6:P6"/>
    <mergeCell ref="B40:H40"/>
    <mergeCell ref="M40:N40"/>
    <mergeCell ref="O12:P12"/>
    <mergeCell ref="O9:P9"/>
    <mergeCell ref="O10:P10"/>
    <mergeCell ref="J23:K24"/>
    <mergeCell ref="B8:I8"/>
    <mergeCell ref="A4:G4"/>
    <mergeCell ref="M16:N16"/>
    <mergeCell ref="C9:G9"/>
    <mergeCell ref="J14:K16"/>
    <mergeCell ref="C12:H12"/>
    <mergeCell ref="M27:M28"/>
    <mergeCell ref="M20:N20"/>
    <mergeCell ref="N22:N33"/>
    <mergeCell ref="J29:K30"/>
    <mergeCell ref="J19:K22"/>
    <mergeCell ref="M2:Q5"/>
    <mergeCell ref="J33:K33"/>
    <mergeCell ref="J17:K18"/>
    <mergeCell ref="J27:K28"/>
    <mergeCell ref="A5:G5"/>
    <mergeCell ref="E10:H10"/>
    <mergeCell ref="M8:N8"/>
    <mergeCell ref="B11:B12"/>
    <mergeCell ref="O27:O28"/>
    <mergeCell ref="M7:N7"/>
    <mergeCell ref="P19:Q19"/>
    <mergeCell ref="J25:K26"/>
    <mergeCell ref="O8:P8"/>
    <mergeCell ref="O7:P7"/>
    <mergeCell ref="M25:M26"/>
    <mergeCell ref="M12:N12"/>
    <mergeCell ref="C11:H11"/>
    <mergeCell ref="O11:P11"/>
    <mergeCell ref="M17:N17"/>
    <mergeCell ref="M19:O19"/>
    <mergeCell ref="D7:E7"/>
    <mergeCell ref="O40:Q40"/>
    <mergeCell ref="J32:K32"/>
    <mergeCell ref="N34:N38"/>
    <mergeCell ref="J31:K31"/>
    <mergeCell ref="O20:Q22"/>
  </mergeCells>
  <printOptions horizontalCentered="1"/>
  <pageMargins left="0.2755905511811024" right="0.2755905511811024" top="0.5905511811023623" bottom="0.5905511811023623" header="0.11811023622047245" footer="0.1181102362204724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H11" sqref="H11"/>
    </sheetView>
  </sheetViews>
  <sheetFormatPr defaultColWidth="9.140625" defaultRowHeight="12.75"/>
  <cols>
    <col min="1" max="1" width="11.7109375" style="58" customWidth="1"/>
    <col min="2" max="2" width="7.57421875" style="58" customWidth="1"/>
    <col min="3" max="3" width="10.8515625" style="58" customWidth="1"/>
    <col min="4" max="4" width="12.140625" style="58" customWidth="1"/>
    <col min="5" max="5" width="12.57421875" style="58" customWidth="1"/>
    <col min="6" max="6" width="10.28125" style="58" customWidth="1"/>
    <col min="7" max="7" width="14.57421875" style="58" customWidth="1"/>
    <col min="8" max="8" width="15.7109375" style="58" customWidth="1"/>
    <col min="9" max="9" width="8.140625" style="58" customWidth="1"/>
    <col min="10" max="10" width="20.57421875" style="58" customWidth="1"/>
    <col min="11" max="11" width="10.57421875" style="58" bestFit="1" customWidth="1"/>
    <col min="12" max="16384" width="9.140625" style="58" customWidth="1"/>
  </cols>
  <sheetData>
    <row r="1" spans="1:8" ht="24.75" customHeight="1">
      <c r="A1" s="244" t="s">
        <v>272</v>
      </c>
      <c r="B1" s="244"/>
      <c r="C1" s="244"/>
      <c r="D1" s="244"/>
      <c r="E1" s="244"/>
      <c r="F1" s="244"/>
      <c r="G1" s="244"/>
      <c r="H1" s="244"/>
    </row>
    <row r="2" spans="1:9" ht="21.75" customHeight="1">
      <c r="A2" s="214" t="s">
        <v>253</v>
      </c>
      <c r="B2" s="214"/>
      <c r="C2" s="214"/>
      <c r="D2" s="214"/>
      <c r="E2" s="214"/>
      <c r="F2" s="214"/>
      <c r="G2" s="214"/>
      <c r="H2" s="214"/>
      <c r="I2" s="47"/>
    </row>
    <row r="3" spans="1:9" ht="20.25" customHeight="1">
      <c r="A3" s="208" t="s">
        <v>2</v>
      </c>
      <c r="B3" s="208"/>
      <c r="C3" s="208"/>
      <c r="D3" s="208"/>
      <c r="E3" s="208"/>
      <c r="F3" s="208"/>
      <c r="G3" s="208"/>
      <c r="H3" s="208"/>
      <c r="I3" s="47"/>
    </row>
    <row r="4" spans="1:9" ht="20.25" customHeight="1" thickBot="1">
      <c r="A4" s="242" t="s">
        <v>268</v>
      </c>
      <c r="B4" s="242"/>
      <c r="C4" s="51"/>
      <c r="D4" s="51"/>
      <c r="E4" s="51"/>
      <c r="F4" s="51"/>
      <c r="G4" s="35" t="s">
        <v>243</v>
      </c>
      <c r="H4" s="163">
        <f>'PAGE-1'!I5</f>
        <v>0</v>
      </c>
      <c r="I4" s="47"/>
    </row>
    <row r="5" spans="1:9" ht="21" customHeight="1" thickBot="1">
      <c r="A5" s="119" t="s">
        <v>3</v>
      </c>
      <c r="B5" s="165">
        <f>'PAGE-1'!B7</f>
        <v>0</v>
      </c>
      <c r="C5" s="33" t="s">
        <v>278</v>
      </c>
      <c r="D5" s="245">
        <f>'PAGE-1'!D7:E7</f>
        <v>0</v>
      </c>
      <c r="E5" s="245"/>
      <c r="F5" s="34"/>
      <c r="G5" s="35" t="str">
        <f>'PAGE-1'!H6</f>
        <v>B.H. :</v>
      </c>
      <c r="H5" s="164">
        <f>'PAGE-1'!I6</f>
        <v>0</v>
      </c>
      <c r="I5" s="47"/>
    </row>
    <row r="6" spans="1:10" ht="16.5" customHeight="1">
      <c r="A6" s="20" t="s">
        <v>5</v>
      </c>
      <c r="B6" s="246" t="s">
        <v>7</v>
      </c>
      <c r="C6" s="247"/>
      <c r="D6" s="247"/>
      <c r="E6" s="247"/>
      <c r="F6" s="247"/>
      <c r="G6" s="247"/>
      <c r="H6" s="247"/>
      <c r="I6" s="47"/>
      <c r="J6" s="24"/>
    </row>
    <row r="7" spans="1:10" ht="16.5" customHeight="1">
      <c r="A7" s="21" t="s">
        <v>6</v>
      </c>
      <c r="B7" s="22"/>
      <c r="C7" s="248" t="s">
        <v>8</v>
      </c>
      <c r="D7" s="248"/>
      <c r="E7" s="248"/>
      <c r="F7" s="248"/>
      <c r="G7" s="166" t="str">
        <f>'PAGE-1'!H9</f>
        <v>July</v>
      </c>
      <c r="H7" s="167">
        <f>'PAGE-1'!I9</f>
        <v>2020</v>
      </c>
      <c r="I7" s="48"/>
      <c r="J7" s="24"/>
    </row>
    <row r="8" spans="1:10" ht="16.5" customHeight="1">
      <c r="A8" s="220" t="s">
        <v>270</v>
      </c>
      <c r="B8" s="140"/>
      <c r="C8" s="86"/>
      <c r="D8" s="23"/>
      <c r="E8" s="209" t="s">
        <v>9</v>
      </c>
      <c r="F8" s="209"/>
      <c r="G8" s="210"/>
      <c r="H8" s="26"/>
      <c r="I8" s="48"/>
      <c r="J8" s="24"/>
    </row>
    <row r="9" spans="1:10" ht="16.5" customHeight="1">
      <c r="A9" s="221"/>
      <c r="B9" s="212" t="s">
        <v>271</v>
      </c>
      <c r="C9" s="189" t="s">
        <v>260</v>
      </c>
      <c r="D9" s="189"/>
      <c r="E9" s="189"/>
      <c r="F9" s="189"/>
      <c r="G9" s="190"/>
      <c r="H9" s="36"/>
      <c r="I9" s="48"/>
      <c r="J9" s="24"/>
    </row>
    <row r="10" spans="1:10" ht="15.75" customHeight="1">
      <c r="A10" s="222"/>
      <c r="B10" s="213"/>
      <c r="C10" s="216" t="s">
        <v>261</v>
      </c>
      <c r="D10" s="216"/>
      <c r="E10" s="216"/>
      <c r="F10" s="216"/>
      <c r="G10" s="217"/>
      <c r="H10" s="28" t="s">
        <v>10</v>
      </c>
      <c r="I10" s="49"/>
      <c r="J10" s="24"/>
    </row>
    <row r="11" spans="1:10" ht="19.5" customHeight="1">
      <c r="A11" s="124"/>
      <c r="B11" s="129"/>
      <c r="C11" s="125"/>
      <c r="D11" s="125"/>
      <c r="E11" s="125"/>
      <c r="F11" s="125"/>
      <c r="G11" s="126"/>
      <c r="H11" s="186">
        <f>'PAGE-1'!I40</f>
        <v>0</v>
      </c>
      <c r="I11" s="49"/>
      <c r="J11" s="24"/>
    </row>
    <row r="12" spans="1:10" ht="19.5" customHeight="1">
      <c r="A12" s="128"/>
      <c r="B12" s="130"/>
      <c r="C12" s="87"/>
      <c r="D12" s="87"/>
      <c r="E12" s="87"/>
      <c r="F12" s="87"/>
      <c r="G12" s="109"/>
      <c r="H12" s="37"/>
      <c r="I12" s="30"/>
      <c r="J12" s="24"/>
    </row>
    <row r="13" spans="1:10" ht="19.5" customHeight="1">
      <c r="A13" s="128"/>
      <c r="B13" s="130"/>
      <c r="C13" s="87"/>
      <c r="D13" s="87"/>
      <c r="E13" s="87"/>
      <c r="F13" s="87"/>
      <c r="G13" s="109"/>
      <c r="H13" s="37"/>
      <c r="I13" s="30"/>
      <c r="J13" s="24"/>
    </row>
    <row r="14" spans="1:10" ht="19.5" customHeight="1">
      <c r="A14" s="128"/>
      <c r="B14" s="130"/>
      <c r="C14" s="87"/>
      <c r="D14" s="87"/>
      <c r="E14" s="87"/>
      <c r="F14" s="87"/>
      <c r="G14" s="109"/>
      <c r="H14" s="37"/>
      <c r="I14" s="30"/>
      <c r="J14" s="24"/>
    </row>
    <row r="15" spans="1:10" ht="19.5" customHeight="1">
      <c r="A15" s="128"/>
      <c r="B15" s="130"/>
      <c r="C15" s="87"/>
      <c r="D15" s="87"/>
      <c r="E15" s="87"/>
      <c r="F15" s="87"/>
      <c r="G15" s="109"/>
      <c r="H15" s="37"/>
      <c r="I15" s="30"/>
      <c r="J15" s="24"/>
    </row>
    <row r="16" spans="1:10" ht="19.5" customHeight="1">
      <c r="A16" s="128"/>
      <c r="B16" s="130"/>
      <c r="C16" s="87"/>
      <c r="D16" s="87"/>
      <c r="E16" s="87"/>
      <c r="F16" s="87"/>
      <c r="G16" s="109"/>
      <c r="H16" s="37"/>
      <c r="I16" s="30"/>
      <c r="J16" s="24"/>
    </row>
    <row r="17" spans="1:10" ht="19.5" customHeight="1">
      <c r="A17" s="57"/>
      <c r="B17" s="130"/>
      <c r="C17" s="87"/>
      <c r="D17" s="87"/>
      <c r="E17" s="87"/>
      <c r="F17" s="87"/>
      <c r="G17" s="109"/>
      <c r="H17" s="37"/>
      <c r="I17" s="30"/>
      <c r="J17" s="24"/>
    </row>
    <row r="18" spans="1:10" ht="19.5" customHeight="1">
      <c r="A18" s="57"/>
      <c r="B18" s="130"/>
      <c r="C18" s="87"/>
      <c r="D18" s="87"/>
      <c r="E18" s="87"/>
      <c r="F18" s="87"/>
      <c r="G18" s="109"/>
      <c r="H18" s="37"/>
      <c r="I18" s="30"/>
      <c r="J18" s="24"/>
    </row>
    <row r="19" spans="1:10" ht="19.5" customHeight="1">
      <c r="A19" s="57"/>
      <c r="B19" s="130"/>
      <c r="C19" s="87"/>
      <c r="D19" s="87"/>
      <c r="E19" s="87"/>
      <c r="F19" s="87"/>
      <c r="G19" s="109"/>
      <c r="H19" s="37"/>
      <c r="I19" s="30"/>
      <c r="J19" s="24"/>
    </row>
    <row r="20" spans="1:10" ht="19.5" customHeight="1">
      <c r="A20" s="61"/>
      <c r="B20" s="131"/>
      <c r="C20" s="106"/>
      <c r="D20" s="106"/>
      <c r="E20" s="106"/>
      <c r="F20" s="106"/>
      <c r="G20" s="110"/>
      <c r="H20" s="37"/>
      <c r="I20" s="30"/>
      <c r="J20" s="24"/>
    </row>
    <row r="21" spans="1:10" ht="19.5" customHeight="1">
      <c r="A21" s="61"/>
      <c r="B21" s="132"/>
      <c r="C21" s="105"/>
      <c r="D21" s="105"/>
      <c r="E21" s="105"/>
      <c r="F21" s="105"/>
      <c r="G21" s="111"/>
      <c r="H21" s="37"/>
      <c r="I21" s="30"/>
      <c r="J21" s="24"/>
    </row>
    <row r="22" spans="1:10" ht="19.5" customHeight="1">
      <c r="A22" s="61"/>
      <c r="B22" s="62"/>
      <c r="C22" s="63"/>
      <c r="D22" s="63"/>
      <c r="E22" s="64"/>
      <c r="F22" s="63"/>
      <c r="G22" s="112"/>
      <c r="H22" s="37"/>
      <c r="I22" s="30"/>
      <c r="J22" s="24"/>
    </row>
    <row r="23" spans="1:10" ht="19.5" customHeight="1">
      <c r="A23" s="61"/>
      <c r="B23" s="65"/>
      <c r="C23" s="63"/>
      <c r="D23" s="63"/>
      <c r="E23" s="63"/>
      <c r="F23" s="63"/>
      <c r="G23" s="113"/>
      <c r="H23" s="37"/>
      <c r="I23" s="30"/>
      <c r="J23" s="24"/>
    </row>
    <row r="24" spans="1:10" ht="19.5" customHeight="1">
      <c r="A24" s="61"/>
      <c r="B24" s="65"/>
      <c r="C24" s="63"/>
      <c r="D24" s="63"/>
      <c r="E24" s="63"/>
      <c r="F24" s="63"/>
      <c r="G24" s="113"/>
      <c r="H24" s="42"/>
      <c r="I24" s="30"/>
      <c r="J24" s="24"/>
    </row>
    <row r="25" spans="1:10" ht="19.5" customHeight="1">
      <c r="A25" s="61"/>
      <c r="B25" s="133"/>
      <c r="C25" s="107"/>
      <c r="D25" s="89"/>
      <c r="E25" s="90"/>
      <c r="F25" s="91"/>
      <c r="G25" s="114"/>
      <c r="H25" s="115"/>
      <c r="I25" s="30"/>
      <c r="J25" s="24"/>
    </row>
    <row r="26" spans="1:10" ht="19.5" customHeight="1">
      <c r="A26" s="61"/>
      <c r="B26" s="134"/>
      <c r="C26" s="92"/>
      <c r="D26" s="93"/>
      <c r="E26" s="94"/>
      <c r="F26" s="95"/>
      <c r="G26" s="114"/>
      <c r="H26" s="38"/>
      <c r="I26" s="121"/>
      <c r="J26" s="24"/>
    </row>
    <row r="27" spans="1:10" ht="19.5" customHeight="1">
      <c r="A27" s="61"/>
      <c r="B27" s="135"/>
      <c r="C27" s="92"/>
      <c r="D27" s="93"/>
      <c r="E27" s="94"/>
      <c r="F27" s="96"/>
      <c r="G27" s="114"/>
      <c r="H27" s="38"/>
      <c r="I27" s="55"/>
      <c r="J27" s="24"/>
    </row>
    <row r="28" spans="1:10" ht="19.5" customHeight="1">
      <c r="A28" s="61"/>
      <c r="B28" s="135"/>
      <c r="C28" s="92"/>
      <c r="D28" s="93"/>
      <c r="E28" s="94"/>
      <c r="F28" s="97"/>
      <c r="G28" s="114"/>
      <c r="H28" s="37"/>
      <c r="I28" s="55"/>
      <c r="J28" s="24"/>
    </row>
    <row r="29" spans="1:9" ht="19.5" customHeight="1">
      <c r="A29" s="66"/>
      <c r="B29" s="136"/>
      <c r="C29" s="98"/>
      <c r="D29" s="99"/>
      <c r="E29" s="88"/>
      <c r="F29" s="100"/>
      <c r="G29" s="114"/>
      <c r="H29" s="39"/>
      <c r="I29" s="55"/>
    </row>
    <row r="30" spans="1:9" ht="19.5" customHeight="1">
      <c r="A30" s="61"/>
      <c r="B30" s="65"/>
      <c r="C30" s="63"/>
      <c r="D30" s="101"/>
      <c r="E30" s="102"/>
      <c r="F30" s="67"/>
      <c r="G30" s="116"/>
      <c r="H30" s="40"/>
      <c r="I30" s="24"/>
    </row>
    <row r="31" spans="1:11" ht="19.5" customHeight="1">
      <c r="A31" s="61"/>
      <c r="B31" s="137"/>
      <c r="C31" s="103"/>
      <c r="D31" s="103"/>
      <c r="E31" s="104"/>
      <c r="F31" s="68"/>
      <c r="G31" s="69"/>
      <c r="H31" s="37"/>
      <c r="I31" s="52"/>
      <c r="J31" s="30"/>
      <c r="K31" s="24"/>
    </row>
    <row r="32" spans="1:11" ht="19.5" customHeight="1">
      <c r="A32" s="61"/>
      <c r="B32" s="138"/>
      <c r="C32" s="70"/>
      <c r="D32" s="70"/>
      <c r="E32" s="70"/>
      <c r="F32" s="70"/>
      <c r="G32" s="71"/>
      <c r="H32" s="37"/>
      <c r="I32" s="52"/>
      <c r="J32" s="30"/>
      <c r="K32" s="24"/>
    </row>
    <row r="33" spans="1:11" ht="19.5" customHeight="1">
      <c r="A33" s="72"/>
      <c r="B33" s="138"/>
      <c r="C33" s="76"/>
      <c r="D33" s="76"/>
      <c r="E33" s="64"/>
      <c r="F33" s="77"/>
      <c r="G33" s="78"/>
      <c r="H33" s="40"/>
      <c r="I33" s="24"/>
      <c r="J33" s="30"/>
      <c r="K33" s="24"/>
    </row>
    <row r="34" spans="1:9" ht="19.5" customHeight="1">
      <c r="A34" s="61"/>
      <c r="B34" s="65"/>
      <c r="C34" s="73"/>
      <c r="D34" s="73"/>
      <c r="E34" s="63"/>
      <c r="F34" s="74"/>
      <c r="G34" s="75"/>
      <c r="H34" s="37"/>
      <c r="I34" s="24"/>
    </row>
    <row r="35" spans="1:9" ht="19.5" customHeight="1">
      <c r="A35" s="72"/>
      <c r="B35" s="139"/>
      <c r="C35" s="76"/>
      <c r="D35" s="76"/>
      <c r="E35" s="64"/>
      <c r="F35" s="77"/>
      <c r="G35" s="78"/>
      <c r="H35" s="37"/>
      <c r="I35" s="24"/>
    </row>
    <row r="36" spans="1:9" ht="19.5" customHeight="1">
      <c r="A36" s="61"/>
      <c r="B36" s="65"/>
      <c r="C36" s="73"/>
      <c r="D36" s="73"/>
      <c r="E36" s="63"/>
      <c r="F36" s="74"/>
      <c r="G36" s="75"/>
      <c r="H36" s="41"/>
      <c r="I36" s="24"/>
    </row>
    <row r="37" spans="1:9" ht="19.5" customHeight="1">
      <c r="A37" s="61"/>
      <c r="B37" s="139"/>
      <c r="C37" s="76"/>
      <c r="D37" s="76"/>
      <c r="E37" s="64"/>
      <c r="F37" s="77"/>
      <c r="G37" s="78"/>
      <c r="H37" s="40"/>
      <c r="I37" s="24"/>
    </row>
    <row r="38" spans="1:9" ht="19.5" customHeight="1">
      <c r="A38" s="72"/>
      <c r="B38" s="139"/>
      <c r="C38" s="76"/>
      <c r="D38" s="76"/>
      <c r="E38" s="64"/>
      <c r="F38" s="77"/>
      <c r="G38" s="78"/>
      <c r="H38" s="37"/>
      <c r="I38" s="24"/>
    </row>
    <row r="39" spans="1:9" ht="19.5" customHeight="1" thickBot="1">
      <c r="A39" s="61"/>
      <c r="B39" s="139"/>
      <c r="C39" s="76"/>
      <c r="D39" s="76"/>
      <c r="E39" s="64"/>
      <c r="F39" s="77"/>
      <c r="G39" s="78"/>
      <c r="H39" s="37"/>
      <c r="I39" s="24"/>
    </row>
    <row r="40" spans="1:9" ht="26.25" customHeight="1" thickTop="1">
      <c r="A40" s="187" t="s">
        <v>262</v>
      </c>
      <c r="B40" s="225"/>
      <c r="C40" s="225"/>
      <c r="D40" s="225"/>
      <c r="E40" s="225"/>
      <c r="F40" s="225"/>
      <c r="G40" s="249"/>
      <c r="H40" s="188"/>
      <c r="I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6:8" ht="37.5" customHeight="1">
      <c r="F51" s="82"/>
      <c r="H51" s="18"/>
    </row>
  </sheetData>
  <sheetProtection/>
  <mergeCells count="13">
    <mergeCell ref="B40:G40"/>
    <mergeCell ref="A2:H2"/>
    <mergeCell ref="A3:H3"/>
    <mergeCell ref="A1:H1"/>
    <mergeCell ref="E8:G8"/>
    <mergeCell ref="B9:B10"/>
    <mergeCell ref="C9:G9"/>
    <mergeCell ref="C10:G10"/>
    <mergeCell ref="A4:B4"/>
    <mergeCell ref="D5:E5"/>
    <mergeCell ref="B6:H6"/>
    <mergeCell ref="C7:F7"/>
    <mergeCell ref="A8:A10"/>
  </mergeCells>
  <printOptions horizontalCentered="1"/>
  <pageMargins left="0.2755905511811024" right="0.2755905511811024" top="0.5905511811023623" bottom="0.5905511811023623"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4">
      <selection activeCell="A40" sqref="A40:G40"/>
    </sheetView>
  </sheetViews>
  <sheetFormatPr defaultColWidth="9.140625" defaultRowHeight="12.75"/>
  <cols>
    <col min="1" max="1" width="11.7109375" style="58" customWidth="1"/>
    <col min="2" max="2" width="7.57421875" style="58" customWidth="1"/>
    <col min="3" max="3" width="10.8515625" style="58" customWidth="1"/>
    <col min="4" max="4" width="12.140625" style="58" customWidth="1"/>
    <col min="5" max="5" width="12.57421875" style="58" customWidth="1"/>
    <col min="6" max="6" width="10.28125" style="58" customWidth="1"/>
    <col min="7" max="7" width="14.57421875" style="58" customWidth="1"/>
    <col min="8" max="8" width="15.7109375" style="58" customWidth="1"/>
    <col min="9" max="9" width="8.140625" style="58" customWidth="1"/>
    <col min="10" max="10" width="20.57421875" style="58" customWidth="1"/>
    <col min="11" max="11" width="10.57421875" style="58" bestFit="1" customWidth="1"/>
    <col min="12" max="16384" width="9.140625" style="58" customWidth="1"/>
  </cols>
  <sheetData>
    <row r="1" spans="1:8" ht="24.75" customHeight="1">
      <c r="A1" s="244" t="s">
        <v>277</v>
      </c>
      <c r="B1" s="244"/>
      <c r="C1" s="244"/>
      <c r="D1" s="244"/>
      <c r="E1" s="244"/>
      <c r="F1" s="244"/>
      <c r="G1" s="244"/>
      <c r="H1" s="244"/>
    </row>
    <row r="2" spans="1:9" ht="21.75" customHeight="1">
      <c r="A2" s="214" t="s">
        <v>253</v>
      </c>
      <c r="B2" s="214"/>
      <c r="C2" s="214"/>
      <c r="D2" s="214"/>
      <c r="E2" s="214"/>
      <c r="F2" s="214"/>
      <c r="G2" s="214"/>
      <c r="H2" s="214"/>
      <c r="I2" s="47"/>
    </row>
    <row r="3" spans="1:9" ht="20.25" customHeight="1">
      <c r="A3" s="208" t="s">
        <v>2</v>
      </c>
      <c r="B3" s="208"/>
      <c r="C3" s="208"/>
      <c r="D3" s="208"/>
      <c r="E3" s="208"/>
      <c r="F3" s="208"/>
      <c r="G3" s="208"/>
      <c r="H3" s="208"/>
      <c r="I3" s="47"/>
    </row>
    <row r="4" spans="1:9" ht="20.25" customHeight="1" thickBot="1">
      <c r="A4" s="242" t="s">
        <v>268</v>
      </c>
      <c r="B4" s="242"/>
      <c r="C4" s="148"/>
      <c r="D4" s="148"/>
      <c r="E4" s="148"/>
      <c r="F4" s="148"/>
      <c r="G4" s="35" t="s">
        <v>243</v>
      </c>
      <c r="H4" s="163">
        <f>'PAGE-1'!I5</f>
        <v>0</v>
      </c>
      <c r="I4" s="47"/>
    </row>
    <row r="5" spans="1:9" ht="21" customHeight="1" thickBot="1">
      <c r="A5" s="119" t="s">
        <v>3</v>
      </c>
      <c r="B5" s="165">
        <f>'PAGE-1'!B7</f>
        <v>0</v>
      </c>
      <c r="C5" s="33" t="s">
        <v>278</v>
      </c>
      <c r="D5" s="245">
        <f>'PAGE-1'!D7:E7</f>
        <v>0</v>
      </c>
      <c r="E5" s="245"/>
      <c r="F5" s="34"/>
      <c r="G5" s="35" t="str">
        <f>'PAGE-1'!H6</f>
        <v>B.H. :</v>
      </c>
      <c r="H5" s="164">
        <f>'PAGE-1'!I6</f>
        <v>0</v>
      </c>
      <c r="I5" s="47"/>
    </row>
    <row r="6" spans="1:10" ht="16.5" customHeight="1">
      <c r="A6" s="20" t="s">
        <v>5</v>
      </c>
      <c r="B6" s="246" t="s">
        <v>7</v>
      </c>
      <c r="C6" s="247"/>
      <c r="D6" s="247"/>
      <c r="E6" s="247"/>
      <c r="F6" s="247"/>
      <c r="G6" s="247"/>
      <c r="H6" s="247"/>
      <c r="I6" s="47"/>
      <c r="J6" s="24"/>
    </row>
    <row r="7" spans="1:10" ht="16.5" customHeight="1">
      <c r="A7" s="21" t="s">
        <v>6</v>
      </c>
      <c r="B7" s="22"/>
      <c r="C7" s="248" t="s">
        <v>8</v>
      </c>
      <c r="D7" s="248"/>
      <c r="E7" s="248"/>
      <c r="F7" s="248"/>
      <c r="G7" s="166" t="str">
        <f>'PAGE-1'!H9</f>
        <v>July</v>
      </c>
      <c r="H7" s="167">
        <f>'PAGE-1'!I9</f>
        <v>2020</v>
      </c>
      <c r="I7" s="48"/>
      <c r="J7" s="24"/>
    </row>
    <row r="8" spans="1:10" ht="16.5" customHeight="1">
      <c r="A8" s="220" t="s">
        <v>270</v>
      </c>
      <c r="B8" s="140"/>
      <c r="C8" s="86"/>
      <c r="D8" s="23"/>
      <c r="E8" s="209" t="s">
        <v>9</v>
      </c>
      <c r="F8" s="209"/>
      <c r="G8" s="210"/>
      <c r="H8" s="26"/>
      <c r="I8" s="48"/>
      <c r="J8" s="24"/>
    </row>
    <row r="9" spans="1:10" ht="16.5" customHeight="1">
      <c r="A9" s="221"/>
      <c r="B9" s="212" t="s">
        <v>271</v>
      </c>
      <c r="C9" s="189" t="s">
        <v>260</v>
      </c>
      <c r="D9" s="189"/>
      <c r="E9" s="189"/>
      <c r="F9" s="189"/>
      <c r="G9" s="190"/>
      <c r="H9" s="36"/>
      <c r="I9" s="48"/>
      <c r="J9" s="24"/>
    </row>
    <row r="10" spans="1:10" ht="15.75" customHeight="1">
      <c r="A10" s="222"/>
      <c r="B10" s="213"/>
      <c r="C10" s="216" t="s">
        <v>261</v>
      </c>
      <c r="D10" s="216"/>
      <c r="E10" s="216"/>
      <c r="F10" s="216"/>
      <c r="G10" s="217"/>
      <c r="H10" s="28" t="s">
        <v>10</v>
      </c>
      <c r="I10" s="49"/>
      <c r="J10" s="24"/>
    </row>
    <row r="11" spans="1:10" ht="19.5" customHeight="1">
      <c r="A11" s="124"/>
      <c r="B11" s="129"/>
      <c r="C11" s="125"/>
      <c r="D11" s="125"/>
      <c r="E11" s="125"/>
      <c r="F11" s="125"/>
      <c r="G11" s="126"/>
      <c r="H11" s="186">
        <f>'PAGE-2'!H40</f>
        <v>0</v>
      </c>
      <c r="I11" s="49"/>
      <c r="J11" s="24"/>
    </row>
    <row r="12" spans="1:10" ht="19.5" customHeight="1">
      <c r="A12" s="128"/>
      <c r="B12" s="130"/>
      <c r="C12" s="87"/>
      <c r="D12" s="87"/>
      <c r="E12" s="87"/>
      <c r="F12" s="87"/>
      <c r="G12" s="109"/>
      <c r="H12" s="37"/>
      <c r="I12" s="30"/>
      <c r="J12" s="24"/>
    </row>
    <row r="13" spans="1:10" ht="19.5" customHeight="1">
      <c r="A13" s="128"/>
      <c r="B13" s="130"/>
      <c r="C13" s="87"/>
      <c r="D13" s="87"/>
      <c r="E13" s="87"/>
      <c r="F13" s="87"/>
      <c r="G13" s="109"/>
      <c r="H13" s="37"/>
      <c r="I13" s="30"/>
      <c r="J13" s="24"/>
    </row>
    <row r="14" spans="1:10" ht="19.5" customHeight="1">
      <c r="A14" s="128"/>
      <c r="B14" s="130"/>
      <c r="C14" s="87"/>
      <c r="D14" s="87"/>
      <c r="E14" s="87"/>
      <c r="F14" s="87"/>
      <c r="G14" s="109"/>
      <c r="H14" s="37"/>
      <c r="I14" s="30"/>
      <c r="J14" s="24"/>
    </row>
    <row r="15" spans="1:10" ht="19.5" customHeight="1">
      <c r="A15" s="128"/>
      <c r="B15" s="130"/>
      <c r="C15" s="87"/>
      <c r="D15" s="87"/>
      <c r="E15" s="87"/>
      <c r="F15" s="87"/>
      <c r="G15" s="109"/>
      <c r="H15" s="37"/>
      <c r="I15" s="30"/>
      <c r="J15" s="24"/>
    </row>
    <row r="16" spans="1:10" ht="19.5" customHeight="1">
      <c r="A16" s="128"/>
      <c r="B16" s="130"/>
      <c r="C16" s="87"/>
      <c r="D16" s="87"/>
      <c r="E16" s="87"/>
      <c r="F16" s="87"/>
      <c r="G16" s="109"/>
      <c r="H16" s="37"/>
      <c r="I16" s="30"/>
      <c r="J16" s="24"/>
    </row>
    <row r="17" spans="1:10" ht="19.5" customHeight="1">
      <c r="A17" s="57"/>
      <c r="B17" s="130"/>
      <c r="C17" s="87"/>
      <c r="D17" s="87"/>
      <c r="E17" s="87"/>
      <c r="F17" s="87"/>
      <c r="G17" s="109"/>
      <c r="H17" s="37"/>
      <c r="I17" s="30"/>
      <c r="J17" s="24"/>
    </row>
    <row r="18" spans="1:10" ht="19.5" customHeight="1">
      <c r="A18" s="57"/>
      <c r="B18" s="130"/>
      <c r="C18" s="87"/>
      <c r="D18" s="87"/>
      <c r="E18" s="87"/>
      <c r="F18" s="87"/>
      <c r="G18" s="109"/>
      <c r="H18" s="37"/>
      <c r="I18" s="30"/>
      <c r="J18" s="24"/>
    </row>
    <row r="19" spans="1:10" ht="19.5" customHeight="1">
      <c r="A19" s="61"/>
      <c r="B19" s="131"/>
      <c r="C19" s="106"/>
      <c r="D19" s="106"/>
      <c r="E19" s="106"/>
      <c r="F19" s="106"/>
      <c r="G19" s="110"/>
      <c r="H19" s="37"/>
      <c r="I19" s="30"/>
      <c r="J19" s="24"/>
    </row>
    <row r="20" spans="1:10" ht="19.5" customHeight="1">
      <c r="A20" s="61"/>
      <c r="B20" s="132"/>
      <c r="C20" s="105"/>
      <c r="D20" s="105"/>
      <c r="E20" s="105"/>
      <c r="F20" s="105"/>
      <c r="G20" s="111"/>
      <c r="H20" s="37"/>
      <c r="I20" s="30"/>
      <c r="J20" s="24"/>
    </row>
    <row r="21" spans="1:10" ht="19.5" customHeight="1">
      <c r="A21" s="61"/>
      <c r="B21" s="62"/>
      <c r="C21" s="63"/>
      <c r="D21" s="63"/>
      <c r="E21" s="64"/>
      <c r="F21" s="63"/>
      <c r="G21" s="112"/>
      <c r="H21" s="37"/>
      <c r="I21" s="30"/>
      <c r="J21" s="24"/>
    </row>
    <row r="22" spans="1:10" ht="19.5" customHeight="1">
      <c r="A22" s="61"/>
      <c r="B22" s="65"/>
      <c r="C22" s="63"/>
      <c r="D22" s="63"/>
      <c r="E22" s="63"/>
      <c r="F22" s="63"/>
      <c r="G22" s="113"/>
      <c r="H22" s="37"/>
      <c r="I22" s="30"/>
      <c r="J22" s="24"/>
    </row>
    <row r="23" spans="1:10" ht="19.5" customHeight="1">
      <c r="A23" s="61"/>
      <c r="B23" s="65"/>
      <c r="C23" s="63"/>
      <c r="D23" s="63"/>
      <c r="E23" s="63"/>
      <c r="F23" s="63"/>
      <c r="G23" s="113"/>
      <c r="H23" s="42"/>
      <c r="I23" s="30"/>
      <c r="J23" s="24"/>
    </row>
    <row r="24" spans="1:10" ht="19.5" customHeight="1">
      <c r="A24" s="61"/>
      <c r="B24" s="133"/>
      <c r="C24" s="107"/>
      <c r="D24" s="89"/>
      <c r="E24" s="90"/>
      <c r="F24" s="91"/>
      <c r="G24" s="114"/>
      <c r="H24" s="115"/>
      <c r="I24" s="30"/>
      <c r="J24" s="24"/>
    </row>
    <row r="25" spans="1:10" ht="19.5" customHeight="1">
      <c r="A25" s="61"/>
      <c r="B25" s="134"/>
      <c r="C25" s="92"/>
      <c r="D25" s="93"/>
      <c r="E25" s="94"/>
      <c r="F25" s="95"/>
      <c r="G25" s="114"/>
      <c r="H25" s="38"/>
      <c r="I25" s="121"/>
      <c r="J25" s="24"/>
    </row>
    <row r="26" spans="1:10" ht="19.5" customHeight="1">
      <c r="A26" s="61"/>
      <c r="B26" s="135"/>
      <c r="C26" s="92"/>
      <c r="D26" s="93"/>
      <c r="E26" s="94"/>
      <c r="F26" s="96"/>
      <c r="G26" s="114"/>
      <c r="H26" s="38"/>
      <c r="I26" s="150"/>
      <c r="J26" s="24"/>
    </row>
    <row r="27" spans="1:10" ht="19.5" customHeight="1">
      <c r="A27" s="61"/>
      <c r="B27" s="135"/>
      <c r="C27" s="92"/>
      <c r="D27" s="93"/>
      <c r="E27" s="94"/>
      <c r="F27" s="97"/>
      <c r="G27" s="114"/>
      <c r="H27" s="37"/>
      <c r="I27" s="150"/>
      <c r="J27" s="24"/>
    </row>
    <row r="28" spans="1:9" ht="19.5" customHeight="1">
      <c r="A28" s="66"/>
      <c r="B28" s="136"/>
      <c r="C28" s="98"/>
      <c r="D28" s="99"/>
      <c r="E28" s="88"/>
      <c r="F28" s="100"/>
      <c r="G28" s="114"/>
      <c r="H28" s="39"/>
      <c r="I28" s="150"/>
    </row>
    <row r="29" spans="1:9" ht="19.5" customHeight="1">
      <c r="A29" s="61"/>
      <c r="B29" s="65"/>
      <c r="C29" s="63"/>
      <c r="D29" s="101"/>
      <c r="E29" s="102"/>
      <c r="F29" s="67"/>
      <c r="G29" s="116"/>
      <c r="H29" s="40"/>
      <c r="I29" s="24"/>
    </row>
    <row r="30" spans="1:11" ht="19.5" customHeight="1">
      <c r="A30" s="61"/>
      <c r="B30" s="137"/>
      <c r="C30" s="103"/>
      <c r="D30" s="103"/>
      <c r="E30" s="104"/>
      <c r="F30" s="68"/>
      <c r="G30" s="69"/>
      <c r="H30" s="37"/>
      <c r="I30" s="149"/>
      <c r="J30" s="30"/>
      <c r="K30" s="24"/>
    </row>
    <row r="31" spans="1:11" ht="19.5" customHeight="1">
      <c r="A31" s="61"/>
      <c r="B31" s="138"/>
      <c r="C31" s="70"/>
      <c r="D31" s="70"/>
      <c r="E31" s="70"/>
      <c r="F31" s="70"/>
      <c r="G31" s="71"/>
      <c r="H31" s="37"/>
      <c r="I31" s="149"/>
      <c r="J31" s="30"/>
      <c r="K31" s="24"/>
    </row>
    <row r="32" spans="1:11" ht="19.5" customHeight="1">
      <c r="A32" s="72"/>
      <c r="B32" s="138"/>
      <c r="C32" s="76"/>
      <c r="D32" s="76"/>
      <c r="E32" s="64"/>
      <c r="F32" s="77"/>
      <c r="G32" s="78"/>
      <c r="H32" s="40"/>
      <c r="I32" s="24"/>
      <c r="J32" s="30"/>
      <c r="K32" s="24"/>
    </row>
    <row r="33" spans="1:9" ht="19.5" customHeight="1">
      <c r="A33" s="61"/>
      <c r="B33" s="65"/>
      <c r="C33" s="73"/>
      <c r="D33" s="73"/>
      <c r="E33" s="63"/>
      <c r="F33" s="74"/>
      <c r="G33" s="75"/>
      <c r="H33" s="37"/>
      <c r="I33" s="24"/>
    </row>
    <row r="34" spans="1:9" ht="19.5" customHeight="1">
      <c r="A34" s="72"/>
      <c r="B34" s="139"/>
      <c r="C34" s="76"/>
      <c r="D34" s="76"/>
      <c r="E34" s="64"/>
      <c r="F34" s="77"/>
      <c r="G34" s="78"/>
      <c r="H34" s="37"/>
      <c r="I34" s="24"/>
    </row>
    <row r="35" spans="1:9" ht="19.5" customHeight="1">
      <c r="A35" s="61"/>
      <c r="B35" s="65"/>
      <c r="C35" s="73"/>
      <c r="D35" s="73"/>
      <c r="E35" s="63"/>
      <c r="F35" s="74"/>
      <c r="G35" s="75"/>
      <c r="H35" s="41"/>
      <c r="I35" s="24"/>
    </row>
    <row r="36" spans="1:9" ht="19.5" customHeight="1">
      <c r="A36" s="61"/>
      <c r="B36" s="139"/>
      <c r="C36" s="76"/>
      <c r="D36" s="76"/>
      <c r="E36" s="64"/>
      <c r="F36" s="77"/>
      <c r="G36" s="78"/>
      <c r="H36" s="40"/>
      <c r="I36" s="24"/>
    </row>
    <row r="37" spans="1:9" ht="19.5" customHeight="1">
      <c r="A37" s="72"/>
      <c r="B37" s="139"/>
      <c r="C37" s="76"/>
      <c r="D37" s="76"/>
      <c r="E37" s="64"/>
      <c r="F37" s="77"/>
      <c r="G37" s="78"/>
      <c r="H37" s="37"/>
      <c r="I37" s="24"/>
    </row>
    <row r="38" spans="1:9" ht="19.5" customHeight="1">
      <c r="A38" s="61"/>
      <c r="B38" s="139"/>
      <c r="C38" s="76"/>
      <c r="D38" s="76"/>
      <c r="E38" s="64"/>
      <c r="F38" s="77"/>
      <c r="G38" s="78"/>
      <c r="H38" s="37"/>
      <c r="I38" s="24"/>
    </row>
    <row r="39" spans="1:9" ht="19.5" customHeight="1" thickBot="1">
      <c r="A39" s="61"/>
      <c r="B39" s="65"/>
      <c r="C39" s="73"/>
      <c r="D39" s="73"/>
      <c r="E39" s="63"/>
      <c r="F39" s="74"/>
      <c r="G39" s="75"/>
      <c r="H39" s="37"/>
      <c r="I39" s="24"/>
    </row>
    <row r="40" spans="1:9" ht="26.25" customHeight="1" thickTop="1">
      <c r="A40" s="187" t="s">
        <v>262</v>
      </c>
      <c r="B40" s="225"/>
      <c r="C40" s="225"/>
      <c r="D40" s="225"/>
      <c r="E40" s="225"/>
      <c r="F40" s="225"/>
      <c r="G40" s="249"/>
      <c r="H40" s="188"/>
      <c r="I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6:8" ht="37.5" customHeight="1">
      <c r="F51" s="82"/>
      <c r="H51" s="18"/>
    </row>
  </sheetData>
  <sheetProtection/>
  <mergeCells count="13">
    <mergeCell ref="B40:G40"/>
    <mergeCell ref="C7:F7"/>
    <mergeCell ref="A8:A10"/>
    <mergeCell ref="E8:G8"/>
    <mergeCell ref="B9:B10"/>
    <mergeCell ref="C9:G9"/>
    <mergeCell ref="C10:G10"/>
    <mergeCell ref="A1:H1"/>
    <mergeCell ref="A2:H2"/>
    <mergeCell ref="A3:H3"/>
    <mergeCell ref="A4:B4"/>
    <mergeCell ref="D5:E5"/>
    <mergeCell ref="B6:H6"/>
  </mergeCells>
  <printOptions horizontalCentered="1"/>
  <pageMargins left="0.2755905511811024" right="0.2755905511811024" top="0.5905511811023623" bottom="0.5905511811023623"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P114"/>
  <sheetViews>
    <sheetView zoomScalePageLayoutView="0" workbookViewId="0" topLeftCell="A1">
      <selection activeCell="B2" sqref="B2"/>
    </sheetView>
  </sheetViews>
  <sheetFormatPr defaultColWidth="9.140625" defaultRowHeight="12.75"/>
  <cols>
    <col min="1" max="1" width="9.140625" style="7" customWidth="1"/>
    <col min="2" max="2" width="13.8515625" style="7" bestFit="1" customWidth="1"/>
    <col min="3" max="3" width="15.140625" style="7" bestFit="1" customWidth="1"/>
    <col min="4" max="4" width="7.57421875" style="7" bestFit="1" customWidth="1"/>
    <col min="5" max="5" width="3.57421875" style="7" bestFit="1" customWidth="1"/>
    <col min="6" max="6" width="13.28125" style="7" bestFit="1" customWidth="1"/>
    <col min="7" max="7" width="3.57421875" style="7" bestFit="1" customWidth="1"/>
    <col min="8" max="8" width="9.57421875" style="7" bestFit="1" customWidth="1"/>
    <col min="9" max="9" width="3.57421875" style="7" customWidth="1"/>
    <col min="10" max="10" width="13.8515625" style="7" bestFit="1" customWidth="1"/>
    <col min="11" max="11" width="15.140625" style="7" bestFit="1" customWidth="1"/>
    <col min="12" max="12" width="7.57421875" style="7" bestFit="1" customWidth="1"/>
    <col min="13" max="13" width="3.57421875" style="7" bestFit="1" customWidth="1"/>
    <col min="14" max="14" width="13.28125" style="7" bestFit="1" customWidth="1"/>
    <col min="15" max="15" width="3.57421875" style="7" bestFit="1" customWidth="1"/>
    <col min="16" max="16" width="9.57421875" style="7" bestFit="1" customWidth="1"/>
    <col min="17" max="16384" width="9.140625" style="7" customWidth="1"/>
  </cols>
  <sheetData>
    <row r="1" spans="2:16" ht="24" customHeight="1">
      <c r="B1" s="8">
        <f>'PAGE-1'!K35</f>
        <v>0</v>
      </c>
      <c r="C1" s="9"/>
      <c r="D1" s="9"/>
      <c r="E1" s="9"/>
      <c r="F1" s="9"/>
      <c r="G1" s="9"/>
      <c r="H1" s="9"/>
      <c r="I1" s="9"/>
      <c r="J1" s="8">
        <f>B1+1</f>
        <v>1</v>
      </c>
      <c r="K1" s="9"/>
      <c r="L1" s="9"/>
      <c r="M1" s="9"/>
      <c r="N1" s="9"/>
      <c r="O1" s="9"/>
      <c r="P1" s="9"/>
    </row>
    <row r="2" spans="2:16" ht="12.75">
      <c r="B2" s="10" t="str">
        <f>B12</f>
        <v>                 Only</v>
      </c>
      <c r="C2" s="9"/>
      <c r="D2" s="9"/>
      <c r="E2" s="9"/>
      <c r="F2" s="9"/>
      <c r="G2" s="9"/>
      <c r="H2" s="9"/>
      <c r="I2" s="9"/>
      <c r="J2" s="10" t="str">
        <f>J12</f>
        <v>              One  </v>
      </c>
      <c r="K2" s="9"/>
      <c r="L2" s="9"/>
      <c r="M2" s="9"/>
      <c r="N2" s="9"/>
      <c r="O2" s="9"/>
      <c r="P2" s="9"/>
    </row>
    <row r="3" spans="2:16" ht="13.5">
      <c r="B3" s="11" t="str">
        <f>B13</f>
        <v>                 5]ZF</v>
      </c>
      <c r="C3" s="9"/>
      <c r="D3" s="9"/>
      <c r="E3" s="9"/>
      <c r="F3" s="9"/>
      <c r="G3" s="9"/>
      <c r="H3" s="9"/>
      <c r="I3" s="9"/>
      <c r="J3" s="11" t="str">
        <f>J13</f>
        <v>              V[S  </v>
      </c>
      <c r="K3" s="9"/>
      <c r="L3" s="9"/>
      <c r="M3" s="9"/>
      <c r="N3" s="9"/>
      <c r="O3" s="9"/>
      <c r="P3" s="9"/>
    </row>
    <row r="4" spans="2:16" ht="23.25">
      <c r="B4" s="12"/>
      <c r="C4" s="9"/>
      <c r="D4" s="9"/>
      <c r="E4" s="9"/>
      <c r="F4" s="9"/>
      <c r="G4" s="9"/>
      <c r="H4" s="9"/>
      <c r="I4" s="9"/>
      <c r="J4" s="12"/>
      <c r="K4" s="9"/>
      <c r="L4" s="9"/>
      <c r="M4" s="9"/>
      <c r="N4" s="9"/>
      <c r="O4" s="9"/>
      <c r="P4" s="9"/>
    </row>
    <row r="5" spans="2:16" ht="23.25">
      <c r="B5" s="12"/>
      <c r="C5" s="9"/>
      <c r="D5" s="9"/>
      <c r="E5" s="9"/>
      <c r="F5" s="9"/>
      <c r="G5" s="9"/>
      <c r="H5" s="9"/>
      <c r="I5" s="9"/>
      <c r="J5" s="12"/>
      <c r="K5" s="9"/>
      <c r="L5" s="9"/>
      <c r="M5" s="9"/>
      <c r="N5" s="9"/>
      <c r="O5" s="9"/>
      <c r="P5" s="9"/>
    </row>
    <row r="6" spans="2:16" ht="23.25">
      <c r="B6" s="12"/>
      <c r="C6" s="9"/>
      <c r="D6" s="9"/>
      <c r="E6" s="9"/>
      <c r="F6" s="9"/>
      <c r="G6" s="9"/>
      <c r="H6" s="9"/>
      <c r="I6" s="9"/>
      <c r="J6" s="12"/>
      <c r="K6" s="9"/>
      <c r="L6" s="9"/>
      <c r="M6" s="9"/>
      <c r="N6" s="9"/>
      <c r="O6" s="9"/>
      <c r="P6" s="9"/>
    </row>
    <row r="7" spans="2:16" ht="23.25">
      <c r="B7" s="12"/>
      <c r="C7" s="9"/>
      <c r="D7" s="9"/>
      <c r="E7" s="9"/>
      <c r="F7" s="9"/>
      <c r="G7" s="9"/>
      <c r="H7" s="9"/>
      <c r="I7" s="9"/>
      <c r="J7" s="12"/>
      <c r="K7" s="9"/>
      <c r="L7" s="9"/>
      <c r="M7" s="9"/>
      <c r="N7" s="9"/>
      <c r="O7" s="9"/>
      <c r="P7" s="9"/>
    </row>
    <row r="8" spans="2:16" ht="23.25">
      <c r="B8" s="12"/>
      <c r="C8" s="9"/>
      <c r="D8" s="9"/>
      <c r="E8" s="9"/>
      <c r="F8" s="9"/>
      <c r="G8" s="9"/>
      <c r="H8" s="9"/>
      <c r="I8" s="9"/>
      <c r="J8" s="12"/>
      <c r="K8" s="9"/>
      <c r="L8" s="9"/>
      <c r="M8" s="9"/>
      <c r="N8" s="9"/>
      <c r="O8" s="9"/>
      <c r="P8" s="9"/>
    </row>
    <row r="9" spans="2:16" ht="23.25">
      <c r="B9" s="12"/>
      <c r="C9" s="9"/>
      <c r="D9" s="9"/>
      <c r="E9" s="9"/>
      <c r="F9" s="9"/>
      <c r="G9" s="9"/>
      <c r="H9" s="9"/>
      <c r="I9" s="9"/>
      <c r="J9" s="12"/>
      <c r="K9" s="9"/>
      <c r="L9" s="9"/>
      <c r="M9" s="9"/>
      <c r="N9" s="9"/>
      <c r="O9" s="9"/>
      <c r="P9" s="9"/>
    </row>
    <row r="10" spans="2:16" ht="23.25">
      <c r="B10" s="12"/>
      <c r="C10" s="9"/>
      <c r="D10" s="9"/>
      <c r="E10" s="9"/>
      <c r="F10" s="9"/>
      <c r="G10" s="9"/>
      <c r="H10" s="9"/>
      <c r="I10" s="9"/>
      <c r="J10" s="12"/>
      <c r="K10" s="9"/>
      <c r="L10" s="9"/>
      <c r="M10" s="9"/>
      <c r="N10" s="9"/>
      <c r="O10" s="9"/>
      <c r="P10" s="9"/>
    </row>
    <row r="11" spans="2:16" ht="12.75">
      <c r="B11" s="13">
        <f>B1</f>
        <v>0</v>
      </c>
      <c r="C11" s="9"/>
      <c r="D11" s="9"/>
      <c r="E11" s="9"/>
      <c r="F11" s="9"/>
      <c r="G11" s="9"/>
      <c r="H11" s="9"/>
      <c r="I11" s="9"/>
      <c r="J11" s="13">
        <f>J1</f>
        <v>1</v>
      </c>
      <c r="K11" s="9"/>
      <c r="L11" s="9"/>
      <c r="M11" s="9"/>
      <c r="N11" s="9"/>
      <c r="O11" s="9"/>
      <c r="P11" s="9"/>
    </row>
    <row r="12" spans="2:16" ht="12.75">
      <c r="B12" s="14" t="str">
        <f>IF(B22&gt;0,C22," ")&amp;" "&amp;IF(B21&gt;0,C21," ")&amp;" "&amp;IF(B20&gt;0,C20," ")&amp;" "&amp;IF(B19&gt;0,C19," ")&amp;" "&amp;IF(B18&gt;0,C18," ")&amp;" "&amp;IF(B17&gt;0,C17," ")&amp;" "&amp;IF(B16&gt;0,C16," ")&amp;" "&amp;IF(B15&gt;0,C15," ")&amp;"  "&amp;IF(B14&gt;-0.9,C14,"  ")</f>
        <v>                 Only</v>
      </c>
      <c r="C12" s="9"/>
      <c r="D12" s="9"/>
      <c r="E12" s="9"/>
      <c r="F12" s="9"/>
      <c r="G12" s="9"/>
      <c r="H12" s="9"/>
      <c r="I12" s="9"/>
      <c r="J12" s="14" t="str">
        <f>IF(J22&gt;0,K22," ")&amp;" "&amp;IF(J21&gt;0,K21," ")&amp;" "&amp;IF(J20&gt;0,K20," ")&amp;" "&amp;IF(J19&gt;0,K19," ")&amp;" "&amp;IF(J18&gt;0,K18," ")&amp;" "&amp;IF(J17&gt;0,K17," ")&amp;" "&amp;IF(J16&gt;0,K16," ")&amp;" "&amp;IF(J15&gt;0,K15," ")&amp;"  "&amp;IF(J14&gt;-0.9,K14,"  ")</f>
        <v>              One  </v>
      </c>
      <c r="K12" s="9"/>
      <c r="L12" s="9"/>
      <c r="M12" s="9"/>
      <c r="N12" s="9"/>
      <c r="O12" s="9"/>
      <c r="P12" s="9"/>
    </row>
    <row r="13" spans="2:16" ht="13.5">
      <c r="B13" s="15" t="str">
        <f>IF(B22&gt;0,D22," ")&amp;" "&amp;IF(B21&gt;0,D21," ")&amp;" "&amp;IF(B20&gt;0,D20," ")&amp;" "&amp;IF(B19&gt;0,D19," ")&amp;" "&amp;IF(B18&gt;0,D18," ")&amp;" "&amp;IF(B17&gt;0,D17," ")&amp;" "&amp;IF(B16&gt;0,D16," ")&amp;" "&amp;IF(B15&gt;0,D15," ")&amp;"  "&amp;IF(B14&gt;-0.9,D14,"  ")</f>
        <v>                 5]ZF</v>
      </c>
      <c r="C13" s="15"/>
      <c r="D13" s="9"/>
      <c r="E13" s="9"/>
      <c r="F13" s="9"/>
      <c r="G13" s="9"/>
      <c r="H13" s="9"/>
      <c r="I13" s="9"/>
      <c r="J13" s="15" t="str">
        <f>IF(J22&gt;0,L22," ")&amp;" "&amp;IF(J21&gt;0,L21," ")&amp;" "&amp;IF(J20&gt;0,L20," ")&amp;" "&amp;IF(J19&gt;0,L19," ")&amp;" "&amp;IF(J18&gt;0,L18," ")&amp;" "&amp;IF(J17&gt;0,L17," ")&amp;" "&amp;IF(J16&gt;0,L16," ")&amp;" "&amp;IF(J15&gt;0,L15," ")&amp;"  "&amp;IF(J14&gt;-0.9,L14,"  ")</f>
        <v>              V[S  </v>
      </c>
      <c r="K13" s="15"/>
      <c r="L13" s="9"/>
      <c r="M13" s="9"/>
      <c r="N13" s="9"/>
      <c r="O13" s="9"/>
      <c r="P13" s="9"/>
    </row>
    <row r="14" spans="2:16" ht="13.5">
      <c r="B14" s="16">
        <f>B11-INT(B11/-1)*-1</f>
        <v>0</v>
      </c>
      <c r="C14" s="9" t="str">
        <f>F114</f>
        <v>Only</v>
      </c>
      <c r="D14" s="15" t="str">
        <f>H114</f>
        <v>5]ZF</v>
      </c>
      <c r="E14" s="9"/>
      <c r="F14" s="9"/>
      <c r="G14" s="9"/>
      <c r="H14" s="9"/>
      <c r="I14" s="9"/>
      <c r="J14" s="16">
        <f>J11-INT(J11/-1)*-1</f>
        <v>0</v>
      </c>
      <c r="K14" s="9"/>
      <c r="L14" s="15"/>
      <c r="M14" s="9"/>
      <c r="N14" s="9"/>
      <c r="O14" s="9"/>
      <c r="P14" s="9"/>
    </row>
    <row r="15" spans="2:16" ht="13.5">
      <c r="B15" s="9">
        <f>B11-INT(B11/100)*100</f>
        <v>0</v>
      </c>
      <c r="C15" s="9" t="str">
        <f>IF(B15&gt;0,VLOOKUP(B15,E15:F114,2)," ")</f>
        <v> </v>
      </c>
      <c r="D15" s="15" t="str">
        <f>IF(B15&gt;0,VLOOKUP(B15,G15:H113,2)," ")</f>
        <v> </v>
      </c>
      <c r="E15" s="9">
        <v>1</v>
      </c>
      <c r="F15" s="9" t="s">
        <v>11</v>
      </c>
      <c r="G15" s="9">
        <v>1</v>
      </c>
      <c r="H15" s="15" t="s">
        <v>12</v>
      </c>
      <c r="I15" s="15"/>
      <c r="J15" s="9">
        <f>J11-INT(J11/100)*100</f>
        <v>1</v>
      </c>
      <c r="K15" s="9" t="str">
        <f>IF(J15&gt;0,VLOOKUP(J15,M15:N114,2)," ")</f>
        <v>One</v>
      </c>
      <c r="L15" s="15" t="str">
        <f>IF(J15&gt;0,VLOOKUP(J15,O15:P113,2)," ")</f>
        <v>V[S</v>
      </c>
      <c r="M15" s="9">
        <v>1</v>
      </c>
      <c r="N15" s="9" t="s">
        <v>11</v>
      </c>
      <c r="O15" s="9">
        <v>1</v>
      </c>
      <c r="P15" s="15" t="s">
        <v>12</v>
      </c>
    </row>
    <row r="16" spans="2:16" ht="13.5">
      <c r="B16" s="9">
        <f>(B11-INT(B11/1000)*1000-B15)/100</f>
        <v>0</v>
      </c>
      <c r="C16" s="9" t="str">
        <f>IF(B16&gt;0,VLOOKUP(B16,E15:F114,2)," ")&amp;" "&amp;"Hundred"</f>
        <v>  Hundred</v>
      </c>
      <c r="D16" s="15" t="str">
        <f>IF(B16&gt;0,VLOOKUP(B16,G15:H113,2)," ")&amp;" "&amp;";M"</f>
        <v>  ;M</v>
      </c>
      <c r="E16" s="9">
        <v>2</v>
      </c>
      <c r="F16" s="9" t="s">
        <v>13</v>
      </c>
      <c r="G16" s="9">
        <v>2</v>
      </c>
      <c r="H16" s="15" t="s">
        <v>14</v>
      </c>
      <c r="I16" s="15"/>
      <c r="J16" s="9">
        <f>(J11-INT(J11/1000)*1000-J15)/100</f>
        <v>0</v>
      </c>
      <c r="K16" s="9" t="str">
        <f>IF(J16&gt;0,VLOOKUP(J16,M15:N114,2)," ")&amp;" "&amp;"Hundred"</f>
        <v>  Hundred</v>
      </c>
      <c r="L16" s="15" t="str">
        <f>IF(J16&gt;0,VLOOKUP(J16,O15:P113,2)," ")&amp;" "&amp;";M"</f>
        <v>  ;M</v>
      </c>
      <c r="M16" s="9">
        <v>2</v>
      </c>
      <c r="N16" s="9" t="s">
        <v>13</v>
      </c>
      <c r="O16" s="9">
        <v>2</v>
      </c>
      <c r="P16" s="15" t="s">
        <v>14</v>
      </c>
    </row>
    <row r="17" spans="2:16" ht="13.5">
      <c r="B17" s="9">
        <f>(B11-INT(B11/100000)*100000-B15-B16*100)/1000</f>
        <v>0</v>
      </c>
      <c r="C17" s="9" t="str">
        <f>IF(B17&gt;0,VLOOKUP(B17,E15:F114,2)," ")&amp;" "&amp;"Thousand"</f>
        <v>  Thousand</v>
      </c>
      <c r="D17" s="15" t="str">
        <f>IF(B17&gt;0,VLOOKUP(B17,G15:H113,2)," ")&amp;" "&amp;"CHFZ"</f>
        <v>  CHFZ</v>
      </c>
      <c r="E17" s="9">
        <v>3</v>
      </c>
      <c r="F17" s="9" t="s">
        <v>15</v>
      </c>
      <c r="G17" s="9">
        <v>3</v>
      </c>
      <c r="H17" s="17" t="s">
        <v>16</v>
      </c>
      <c r="I17" s="15"/>
      <c r="J17" s="9">
        <f>(J11-INT(J11/100000)*100000-J15-J16*100)/1000</f>
        <v>0</v>
      </c>
      <c r="K17" s="9" t="str">
        <f>IF(J17&gt;0,VLOOKUP(J17,M15:N114,2)," ")&amp;" "&amp;"Thousand"</f>
        <v>  Thousand</v>
      </c>
      <c r="L17" s="15" t="str">
        <f>IF(J17&gt;0,VLOOKUP(J17,O15:P113,2)," ")&amp;" "&amp;"CHFZ"</f>
        <v>  CHFZ</v>
      </c>
      <c r="M17" s="9">
        <v>3</v>
      </c>
      <c r="N17" s="9" t="s">
        <v>15</v>
      </c>
      <c r="O17" s="9">
        <v>3</v>
      </c>
      <c r="P17" s="17" t="s">
        <v>16</v>
      </c>
    </row>
    <row r="18" spans="2:16" ht="13.5">
      <c r="B18" s="9">
        <f>(B11-INT(B11/10000000)*10000000-B15-B16*100-B17*1000)/100000</f>
        <v>0</v>
      </c>
      <c r="C18" s="9" t="str">
        <f>IF(B18&gt;0,VLOOKUP(B18,E15:F114,2)," ")&amp;" "&amp;"Lac"</f>
        <v>  Lac</v>
      </c>
      <c r="D18" s="15" t="str">
        <f>IF(B18&gt;0,VLOOKUP(B18,G15:H113,2)," ")&amp;" "&amp;",FB"</f>
        <v>  ,FB</v>
      </c>
      <c r="E18" s="9">
        <v>4</v>
      </c>
      <c r="F18" s="9" t="s">
        <v>17</v>
      </c>
      <c r="G18" s="9">
        <v>4</v>
      </c>
      <c r="H18" s="15" t="s">
        <v>18</v>
      </c>
      <c r="I18" s="15"/>
      <c r="J18" s="9">
        <f>(J11-INT(J11/10000000)*10000000-J15-J16*100-J17*1000)/100000</f>
        <v>0</v>
      </c>
      <c r="K18" s="9" t="str">
        <f>IF(J18&gt;0,VLOOKUP(J18,M15:N114,2)," ")&amp;" "&amp;"Lac"</f>
        <v>  Lac</v>
      </c>
      <c r="L18" s="15" t="str">
        <f>IF(J18&gt;0,VLOOKUP(J18,O15:P113,2)," ")&amp;" "&amp;",FB"</f>
        <v>  ,FB</v>
      </c>
      <c r="M18" s="9">
        <v>4</v>
      </c>
      <c r="N18" s="9" t="s">
        <v>17</v>
      </c>
      <c r="O18" s="9">
        <v>4</v>
      </c>
      <c r="P18" s="15" t="s">
        <v>18</v>
      </c>
    </row>
    <row r="19" spans="2:16" ht="13.5">
      <c r="B19" s="9">
        <f>(B11-INT(B11/1000000000)*1000000000-B15-B16*100-B17*1000-B18*100000)/10000000</f>
        <v>0</v>
      </c>
      <c r="C19" s="9" t="str">
        <f>IF(B19&gt;0,VLOOKUP(B19,E15:F114,2)," ")&amp;" "&amp;"Crore"</f>
        <v>  Crore</v>
      </c>
      <c r="D19" s="15" t="str">
        <f>IF(B19&gt;0,VLOOKUP(B19,G15:H113,2)," ")&amp;" "&amp;"SZM0"</f>
        <v>  SZM0</v>
      </c>
      <c r="E19" s="9">
        <v>5</v>
      </c>
      <c r="F19" s="9" t="s">
        <v>19</v>
      </c>
      <c r="G19" s="9">
        <v>5</v>
      </c>
      <c r="H19" s="15" t="s">
        <v>20</v>
      </c>
      <c r="I19" s="15"/>
      <c r="J19" s="9">
        <f>(J11-INT(J11/1000000000)*1000000000-J15-J16*100-J17*1000-J18*100000)/10000000</f>
        <v>0</v>
      </c>
      <c r="K19" s="9" t="str">
        <f>IF(J19&gt;0,VLOOKUP(J19,M15:N114,2)," ")&amp;" "&amp;"Crore"</f>
        <v>  Crore</v>
      </c>
      <c r="L19" s="15" t="str">
        <f>IF(J19&gt;0,VLOOKUP(J19,O15:P113,2)," ")&amp;" "&amp;"SZM0"</f>
        <v>  SZM0</v>
      </c>
      <c r="M19" s="9">
        <v>5</v>
      </c>
      <c r="N19" s="9" t="s">
        <v>19</v>
      </c>
      <c r="O19" s="9">
        <v>5</v>
      </c>
      <c r="P19" s="15" t="s">
        <v>20</v>
      </c>
    </row>
    <row r="20" spans="2:16" ht="13.5">
      <c r="B20" s="9">
        <f>(B11-INT(B11/100000000000)*100000000000-B15-B16*100-B17*1000-B18*100000-B19*10000000)/1000000000</f>
        <v>0</v>
      </c>
      <c r="C20" s="9" t="str">
        <f>IF(B20&gt;0,VLOOKUP(B20,E15:F114,2)," ")&amp;" "&amp;"Abaj"</f>
        <v>  Abaj</v>
      </c>
      <c r="D20" s="15" t="str">
        <f>IF(B20&gt;0,VLOOKUP(B20,G15:H113,2)," ")&amp;" "&amp;"VAH"</f>
        <v>  VAH</v>
      </c>
      <c r="E20" s="9">
        <v>6</v>
      </c>
      <c r="F20" s="9" t="s">
        <v>21</v>
      </c>
      <c r="G20" s="9">
        <v>6</v>
      </c>
      <c r="H20" s="15" t="s">
        <v>22</v>
      </c>
      <c r="I20" s="15"/>
      <c r="J20" s="9">
        <f>(J11-INT(J11/100000000000)*100000000000-J15-J16*100-J17*1000-J18*100000-J19*10000000)/1000000000</f>
        <v>0</v>
      </c>
      <c r="K20" s="9" t="str">
        <f>IF(J20&gt;0,VLOOKUP(J20,M15:N114,2)," ")&amp;" "&amp;"Abaj"</f>
        <v>  Abaj</v>
      </c>
      <c r="L20" s="15" t="str">
        <f>IF(J20&gt;0,VLOOKUP(J20,O15:P113,2)," ")&amp;" "&amp;"VAH"</f>
        <v>  VAH</v>
      </c>
      <c r="M20" s="9">
        <v>6</v>
      </c>
      <c r="N20" s="9" t="s">
        <v>21</v>
      </c>
      <c r="O20" s="9">
        <v>6</v>
      </c>
      <c r="P20" s="15" t="s">
        <v>22</v>
      </c>
    </row>
    <row r="21" spans="2:16" ht="13.5">
      <c r="B21" s="9">
        <f>(B11-INT(B11/10000000000000)*10000000000000-B15-B16*100-B17*1000-B18*100000-B19*10000000-B20*1000000000)/100000000000</f>
        <v>0</v>
      </c>
      <c r="C21" s="9" t="str">
        <f>IF(B21&gt;0,VLOOKUP(B21,E15:F114,2)," ")&amp;" "&amp;"Kharva"</f>
        <v>  Kharva</v>
      </c>
      <c r="D21" s="15" t="str">
        <f>IF(B21&gt;0,VLOOKUP(B21,G15:H113,2)," ")&amp;" "&amp;"BJ"""</f>
        <v>  BJ"</v>
      </c>
      <c r="E21" s="9">
        <v>7</v>
      </c>
      <c r="F21" s="9" t="s">
        <v>23</v>
      </c>
      <c r="G21" s="9">
        <v>7</v>
      </c>
      <c r="H21" s="15" t="s">
        <v>24</v>
      </c>
      <c r="I21" s="15"/>
      <c r="J21" s="9">
        <f>(J11-INT(J11/10000000000000)*10000000000000-J15-J16*100-J17*1000-J18*100000-J19*10000000-J20*1000000000)/100000000000</f>
        <v>0</v>
      </c>
      <c r="K21" s="9" t="str">
        <f>IF(J21&gt;0,VLOOKUP(J21,M15:N114,2)," ")&amp;" "&amp;"Kharva"</f>
        <v>  Kharva</v>
      </c>
      <c r="L21" s="15" t="str">
        <f>IF(J21&gt;0,VLOOKUP(J21,O15:P113,2)," ")&amp;" "&amp;"BJ"""</f>
        <v>  BJ"</v>
      </c>
      <c r="M21" s="9">
        <v>7</v>
      </c>
      <c r="N21" s="9" t="s">
        <v>23</v>
      </c>
      <c r="O21" s="9">
        <v>7</v>
      </c>
      <c r="P21" s="15" t="s">
        <v>24</v>
      </c>
    </row>
    <row r="22" spans="2:16" ht="13.5">
      <c r="B22" s="9">
        <f>(B11-INT(B11/1000000000000000)*1000000000000000-B15-B16*100-B17*1000-B18*100000-B19*10000000-B20*1000000000-B21*100000000000)/10000000000000</f>
        <v>0</v>
      </c>
      <c r="C22" s="9" t="str">
        <f>IF(B22&gt;0,VLOOKUP(B22,E15:F114,2)," ")&amp;" "&amp;"Nikharva"</f>
        <v>  Nikharva</v>
      </c>
      <c r="D22" s="15" t="str">
        <f>IF(B22&gt;0,VLOOKUP(B22,G15:H113,2)," ")&amp;" "&amp;"GLBJ"""</f>
        <v>  GLBJ"</v>
      </c>
      <c r="E22" s="9">
        <v>8</v>
      </c>
      <c r="F22" s="9" t="s">
        <v>25</v>
      </c>
      <c r="G22" s="9">
        <v>8</v>
      </c>
      <c r="H22" s="15" t="s">
        <v>26</v>
      </c>
      <c r="I22" s="15"/>
      <c r="J22" s="9">
        <f>(J11-INT(J11/1000000000000000)*1000000000000000-J15-J16*100-J17*1000-J18*100000-J19*10000000-J20*1000000000-J21*100000000000)/10000000000000</f>
        <v>0</v>
      </c>
      <c r="K22" s="9" t="str">
        <f>IF(J22&gt;0,VLOOKUP(J22,M15:N114,2)," ")&amp;" "&amp;"Nikharva"</f>
        <v>  Nikharva</v>
      </c>
      <c r="L22" s="15" t="str">
        <f>IF(J22&gt;0,VLOOKUP(J22,O15:P113,2)," ")&amp;" "&amp;"GLBJ"""</f>
        <v>  GLBJ"</v>
      </c>
      <c r="M22" s="9">
        <v>8</v>
      </c>
      <c r="N22" s="9" t="s">
        <v>25</v>
      </c>
      <c r="O22" s="9">
        <v>8</v>
      </c>
      <c r="P22" s="15" t="s">
        <v>26</v>
      </c>
    </row>
    <row r="23" spans="2:16" ht="13.5">
      <c r="B23" s="9"/>
      <c r="C23" s="9"/>
      <c r="D23" s="9"/>
      <c r="E23" s="9">
        <v>9</v>
      </c>
      <c r="F23" s="9" t="s">
        <v>27</v>
      </c>
      <c r="G23" s="9">
        <v>9</v>
      </c>
      <c r="H23" s="15" t="s">
        <v>28</v>
      </c>
      <c r="I23" s="15"/>
      <c r="J23" s="9"/>
      <c r="K23" s="9"/>
      <c r="L23" s="9"/>
      <c r="M23" s="9">
        <v>9</v>
      </c>
      <c r="N23" s="9" t="s">
        <v>27</v>
      </c>
      <c r="O23" s="9">
        <v>9</v>
      </c>
      <c r="P23" s="15" t="s">
        <v>28</v>
      </c>
    </row>
    <row r="24" spans="2:16" ht="13.5">
      <c r="B24" s="9"/>
      <c r="C24" s="9"/>
      <c r="D24" s="9"/>
      <c r="E24" s="9">
        <v>10</v>
      </c>
      <c r="F24" s="9" t="s">
        <v>29</v>
      </c>
      <c r="G24" s="9">
        <v>10</v>
      </c>
      <c r="H24" s="15" t="s">
        <v>30</v>
      </c>
      <c r="I24" s="15"/>
      <c r="J24" s="9"/>
      <c r="K24" s="9"/>
      <c r="L24" s="9"/>
      <c r="M24" s="9">
        <v>10</v>
      </c>
      <c r="N24" s="9" t="s">
        <v>29</v>
      </c>
      <c r="O24" s="9">
        <v>10</v>
      </c>
      <c r="P24" s="15" t="s">
        <v>30</v>
      </c>
    </row>
    <row r="25" spans="2:16" ht="13.5">
      <c r="B25" s="9"/>
      <c r="C25" s="9"/>
      <c r="D25" s="9"/>
      <c r="E25" s="9">
        <v>11</v>
      </c>
      <c r="F25" s="9" t="s">
        <v>31</v>
      </c>
      <c r="G25" s="9">
        <v>11</v>
      </c>
      <c r="H25" s="15" t="s">
        <v>32</v>
      </c>
      <c r="I25" s="15"/>
      <c r="J25" s="9"/>
      <c r="K25" s="9"/>
      <c r="L25" s="9"/>
      <c r="M25" s="9">
        <v>11</v>
      </c>
      <c r="N25" s="9" t="s">
        <v>31</v>
      </c>
      <c r="O25" s="9">
        <v>11</v>
      </c>
      <c r="P25" s="15" t="s">
        <v>32</v>
      </c>
    </row>
    <row r="26" spans="2:16" ht="13.5">
      <c r="B26" s="9"/>
      <c r="C26" s="9"/>
      <c r="D26" s="9"/>
      <c r="E26" s="9">
        <v>12</v>
      </c>
      <c r="F26" s="9" t="s">
        <v>33</v>
      </c>
      <c r="G26" s="9">
        <v>12</v>
      </c>
      <c r="H26" s="15" t="s">
        <v>34</v>
      </c>
      <c r="I26" s="15"/>
      <c r="J26" s="9"/>
      <c r="K26" s="9"/>
      <c r="L26" s="9"/>
      <c r="M26" s="9">
        <v>12</v>
      </c>
      <c r="N26" s="9" t="s">
        <v>33</v>
      </c>
      <c r="O26" s="9">
        <v>12</v>
      </c>
      <c r="P26" s="15" t="s">
        <v>34</v>
      </c>
    </row>
    <row r="27" spans="2:16" ht="13.5">
      <c r="B27" s="9"/>
      <c r="C27" s="9"/>
      <c r="D27" s="9"/>
      <c r="E27" s="9">
        <v>13</v>
      </c>
      <c r="F27" s="9" t="s">
        <v>35</v>
      </c>
      <c r="G27" s="9">
        <v>13</v>
      </c>
      <c r="H27" s="15" t="s">
        <v>36</v>
      </c>
      <c r="I27" s="15"/>
      <c r="J27" s="9"/>
      <c r="K27" s="9"/>
      <c r="L27" s="9"/>
      <c r="M27" s="9">
        <v>13</v>
      </c>
      <c r="N27" s="9" t="s">
        <v>35</v>
      </c>
      <c r="O27" s="9">
        <v>13</v>
      </c>
      <c r="P27" s="15" t="s">
        <v>36</v>
      </c>
    </row>
    <row r="28" spans="2:16" ht="13.5">
      <c r="B28" s="9"/>
      <c r="C28" s="9"/>
      <c r="D28" s="9"/>
      <c r="E28" s="9">
        <v>14</v>
      </c>
      <c r="F28" s="9" t="s">
        <v>37</v>
      </c>
      <c r="G28" s="9">
        <v>14</v>
      </c>
      <c r="H28" s="15" t="s">
        <v>38</v>
      </c>
      <c r="I28" s="15"/>
      <c r="J28" s="9"/>
      <c r="K28" s="9"/>
      <c r="L28" s="9"/>
      <c r="M28" s="9">
        <v>14</v>
      </c>
      <c r="N28" s="9" t="s">
        <v>37</v>
      </c>
      <c r="O28" s="9">
        <v>14</v>
      </c>
      <c r="P28" s="15" t="s">
        <v>38</v>
      </c>
    </row>
    <row r="29" spans="2:16" ht="13.5">
      <c r="B29" s="9"/>
      <c r="C29" s="9"/>
      <c r="D29" s="9"/>
      <c r="E29" s="9">
        <v>15</v>
      </c>
      <c r="F29" s="9" t="s">
        <v>39</v>
      </c>
      <c r="G29" s="9">
        <v>15</v>
      </c>
      <c r="H29" s="15" t="s">
        <v>40</v>
      </c>
      <c r="I29" s="15"/>
      <c r="J29" s="9"/>
      <c r="K29" s="9"/>
      <c r="L29" s="9"/>
      <c r="M29" s="9">
        <v>15</v>
      </c>
      <c r="N29" s="9" t="s">
        <v>39</v>
      </c>
      <c r="O29" s="9">
        <v>15</v>
      </c>
      <c r="P29" s="15" t="s">
        <v>40</v>
      </c>
    </row>
    <row r="30" spans="2:16" ht="13.5">
      <c r="B30" s="9"/>
      <c r="C30" s="9"/>
      <c r="D30" s="9"/>
      <c r="E30" s="9">
        <v>16</v>
      </c>
      <c r="F30" s="9" t="s">
        <v>41</v>
      </c>
      <c r="G30" s="9">
        <v>16</v>
      </c>
      <c r="H30" s="15" t="s">
        <v>42</v>
      </c>
      <c r="I30" s="15"/>
      <c r="J30" s="9"/>
      <c r="K30" s="9"/>
      <c r="L30" s="9"/>
      <c r="M30" s="9">
        <v>16</v>
      </c>
      <c r="N30" s="9" t="s">
        <v>41</v>
      </c>
      <c r="O30" s="9">
        <v>16</v>
      </c>
      <c r="P30" s="15" t="s">
        <v>42</v>
      </c>
    </row>
    <row r="31" spans="2:16" ht="13.5">
      <c r="B31" s="9"/>
      <c r="C31" s="9"/>
      <c r="D31" s="9"/>
      <c r="E31" s="9">
        <v>17</v>
      </c>
      <c r="F31" s="9" t="s">
        <v>43</v>
      </c>
      <c r="G31" s="9">
        <v>17</v>
      </c>
      <c r="H31" s="15" t="s">
        <v>44</v>
      </c>
      <c r="I31" s="15"/>
      <c r="J31" s="9"/>
      <c r="K31" s="9"/>
      <c r="L31" s="9"/>
      <c r="M31" s="9">
        <v>17</v>
      </c>
      <c r="N31" s="9" t="s">
        <v>43</v>
      </c>
      <c r="O31" s="9">
        <v>17</v>
      </c>
      <c r="P31" s="15" t="s">
        <v>44</v>
      </c>
    </row>
    <row r="32" spans="2:16" ht="13.5">
      <c r="B32" s="9"/>
      <c r="C32" s="9"/>
      <c r="D32" s="9"/>
      <c r="E32" s="9">
        <v>18</v>
      </c>
      <c r="F32" s="9" t="s">
        <v>45</v>
      </c>
      <c r="G32" s="9">
        <v>18</v>
      </c>
      <c r="H32" s="15" t="s">
        <v>46</v>
      </c>
      <c r="I32" s="15"/>
      <c r="J32" s="9"/>
      <c r="K32" s="9"/>
      <c r="L32" s="9"/>
      <c r="M32" s="9">
        <v>18</v>
      </c>
      <c r="N32" s="9" t="s">
        <v>45</v>
      </c>
      <c r="O32" s="9">
        <v>18</v>
      </c>
      <c r="P32" s="15" t="s">
        <v>46</v>
      </c>
    </row>
    <row r="33" spans="2:16" ht="13.5">
      <c r="B33" s="9"/>
      <c r="C33" s="9"/>
      <c r="D33" s="9"/>
      <c r="E33" s="9">
        <v>19</v>
      </c>
      <c r="F33" s="9" t="s">
        <v>47</v>
      </c>
      <c r="G33" s="9">
        <v>19</v>
      </c>
      <c r="H33" s="15" t="s">
        <v>48</v>
      </c>
      <c r="I33" s="15"/>
      <c r="J33" s="9"/>
      <c r="K33" s="9"/>
      <c r="L33" s="9"/>
      <c r="M33" s="9">
        <v>19</v>
      </c>
      <c r="N33" s="9" t="s">
        <v>47</v>
      </c>
      <c r="O33" s="9">
        <v>19</v>
      </c>
      <c r="P33" s="15" t="s">
        <v>48</v>
      </c>
    </row>
    <row r="34" spans="2:16" ht="13.5">
      <c r="B34" s="9"/>
      <c r="C34" s="9"/>
      <c r="D34" s="9"/>
      <c r="E34" s="9">
        <v>20</v>
      </c>
      <c r="F34" s="9" t="s">
        <v>49</v>
      </c>
      <c r="G34" s="9">
        <v>20</v>
      </c>
      <c r="H34" s="15" t="s">
        <v>50</v>
      </c>
      <c r="I34" s="15"/>
      <c r="J34" s="9"/>
      <c r="K34" s="9"/>
      <c r="L34" s="9"/>
      <c r="M34" s="9">
        <v>20</v>
      </c>
      <c r="N34" s="9" t="s">
        <v>49</v>
      </c>
      <c r="O34" s="9">
        <v>20</v>
      </c>
      <c r="P34" s="15" t="s">
        <v>50</v>
      </c>
    </row>
    <row r="35" spans="2:16" ht="13.5">
      <c r="B35" s="9"/>
      <c r="C35" s="9"/>
      <c r="D35" s="9"/>
      <c r="E35" s="9">
        <v>21</v>
      </c>
      <c r="F35" s="9" t="s">
        <v>51</v>
      </c>
      <c r="G35" s="9">
        <v>21</v>
      </c>
      <c r="H35" s="15" t="s">
        <v>52</v>
      </c>
      <c r="I35" s="15"/>
      <c r="J35" s="9"/>
      <c r="K35" s="9"/>
      <c r="L35" s="9"/>
      <c r="M35" s="9">
        <v>21</v>
      </c>
      <c r="N35" s="9" t="s">
        <v>51</v>
      </c>
      <c r="O35" s="9">
        <v>21</v>
      </c>
      <c r="P35" s="15" t="s">
        <v>52</v>
      </c>
    </row>
    <row r="36" spans="2:16" ht="13.5">
      <c r="B36" s="9"/>
      <c r="C36" s="9"/>
      <c r="D36" s="9"/>
      <c r="E36" s="9">
        <v>22</v>
      </c>
      <c r="F36" s="9" t="s">
        <v>53</v>
      </c>
      <c r="G36" s="9">
        <v>22</v>
      </c>
      <c r="H36" s="15" t="s">
        <v>54</v>
      </c>
      <c r="I36" s="15"/>
      <c r="J36" s="9"/>
      <c r="K36" s="9"/>
      <c r="L36" s="9"/>
      <c r="M36" s="9">
        <v>22</v>
      </c>
      <c r="N36" s="9" t="s">
        <v>53</v>
      </c>
      <c r="O36" s="9">
        <v>22</v>
      </c>
      <c r="P36" s="15" t="s">
        <v>54</v>
      </c>
    </row>
    <row r="37" spans="2:16" ht="13.5">
      <c r="B37" s="9"/>
      <c r="C37" s="9"/>
      <c r="D37" s="9"/>
      <c r="E37" s="9">
        <v>23</v>
      </c>
      <c r="F37" s="9" t="s">
        <v>55</v>
      </c>
      <c r="G37" s="9">
        <v>23</v>
      </c>
      <c r="H37" s="17" t="s">
        <v>56</v>
      </c>
      <c r="I37" s="15"/>
      <c r="J37" s="9"/>
      <c r="K37" s="9"/>
      <c r="L37" s="9"/>
      <c r="M37" s="9">
        <v>23</v>
      </c>
      <c r="N37" s="9" t="s">
        <v>55</v>
      </c>
      <c r="O37" s="9">
        <v>23</v>
      </c>
      <c r="P37" s="17" t="s">
        <v>56</v>
      </c>
    </row>
    <row r="38" spans="2:16" ht="13.5">
      <c r="B38" s="9"/>
      <c r="C38" s="9"/>
      <c r="D38" s="9"/>
      <c r="E38" s="9">
        <v>24</v>
      </c>
      <c r="F38" s="9" t="s">
        <v>57</v>
      </c>
      <c r="G38" s="9">
        <v>24</v>
      </c>
      <c r="H38" s="15" t="s">
        <v>58</v>
      </c>
      <c r="I38" s="15"/>
      <c r="J38" s="9"/>
      <c r="K38" s="9"/>
      <c r="L38" s="9"/>
      <c r="M38" s="9">
        <v>24</v>
      </c>
      <c r="N38" s="9" t="s">
        <v>57</v>
      </c>
      <c r="O38" s="9">
        <v>24</v>
      </c>
      <c r="P38" s="15" t="s">
        <v>58</v>
      </c>
    </row>
    <row r="39" spans="2:16" ht="13.5">
      <c r="B39" s="9"/>
      <c r="C39" s="9"/>
      <c r="D39" s="9"/>
      <c r="E39" s="9">
        <v>25</v>
      </c>
      <c r="F39" s="9" t="s">
        <v>59</v>
      </c>
      <c r="G39" s="9">
        <v>25</v>
      </c>
      <c r="H39" s="15" t="s">
        <v>60</v>
      </c>
      <c r="I39" s="15"/>
      <c r="J39" s="9"/>
      <c r="K39" s="9"/>
      <c r="L39" s="9"/>
      <c r="M39" s="9">
        <v>25</v>
      </c>
      <c r="N39" s="9" t="s">
        <v>59</v>
      </c>
      <c r="O39" s="9">
        <v>25</v>
      </c>
      <c r="P39" s="15" t="s">
        <v>60</v>
      </c>
    </row>
    <row r="40" spans="2:16" ht="13.5">
      <c r="B40" s="9"/>
      <c r="C40" s="9"/>
      <c r="D40" s="9"/>
      <c r="E40" s="9">
        <v>26</v>
      </c>
      <c r="F40" s="9" t="s">
        <v>61</v>
      </c>
      <c r="G40" s="9">
        <v>26</v>
      </c>
      <c r="H40" s="15" t="s">
        <v>62</v>
      </c>
      <c r="I40" s="15"/>
      <c r="J40" s="9"/>
      <c r="K40" s="9"/>
      <c r="L40" s="9"/>
      <c r="M40" s="9">
        <v>26</v>
      </c>
      <c r="N40" s="9" t="s">
        <v>61</v>
      </c>
      <c r="O40" s="9">
        <v>26</v>
      </c>
      <c r="P40" s="15" t="s">
        <v>62</v>
      </c>
    </row>
    <row r="41" spans="2:16" ht="13.5">
      <c r="B41" s="9"/>
      <c r="C41" s="9"/>
      <c r="D41" s="9"/>
      <c r="E41" s="9">
        <v>27</v>
      </c>
      <c r="F41" s="9" t="s">
        <v>63</v>
      </c>
      <c r="G41" s="9">
        <v>27</v>
      </c>
      <c r="H41" s="15" t="s">
        <v>64</v>
      </c>
      <c r="I41" s="15"/>
      <c r="J41" s="9"/>
      <c r="K41" s="9"/>
      <c r="L41" s="9"/>
      <c r="M41" s="9">
        <v>27</v>
      </c>
      <c r="N41" s="9" t="s">
        <v>63</v>
      </c>
      <c r="O41" s="9">
        <v>27</v>
      </c>
      <c r="P41" s="15" t="s">
        <v>64</v>
      </c>
    </row>
    <row r="42" spans="2:16" ht="13.5">
      <c r="B42" s="9"/>
      <c r="C42" s="9"/>
      <c r="D42" s="9"/>
      <c r="E42" s="9">
        <v>28</v>
      </c>
      <c r="F42" s="9" t="s">
        <v>65</v>
      </c>
      <c r="G42" s="9">
        <v>28</v>
      </c>
      <c r="H42" s="15" t="s">
        <v>66</v>
      </c>
      <c r="I42" s="15"/>
      <c r="J42" s="9"/>
      <c r="K42" s="9"/>
      <c r="L42" s="9"/>
      <c r="M42" s="9">
        <v>28</v>
      </c>
      <c r="N42" s="9" t="s">
        <v>65</v>
      </c>
      <c r="O42" s="9">
        <v>28</v>
      </c>
      <c r="P42" s="15" t="s">
        <v>66</v>
      </c>
    </row>
    <row r="43" spans="2:16" ht="13.5">
      <c r="B43" s="9"/>
      <c r="C43" s="9"/>
      <c r="D43" s="9"/>
      <c r="E43" s="9">
        <v>29</v>
      </c>
      <c r="F43" s="9" t="s">
        <v>67</v>
      </c>
      <c r="G43" s="9">
        <v>29</v>
      </c>
      <c r="H43" s="15" t="s">
        <v>68</v>
      </c>
      <c r="I43" s="15"/>
      <c r="J43" s="9"/>
      <c r="K43" s="9"/>
      <c r="L43" s="9"/>
      <c r="M43" s="9">
        <v>29</v>
      </c>
      <c r="N43" s="9" t="s">
        <v>67</v>
      </c>
      <c r="O43" s="9">
        <v>29</v>
      </c>
      <c r="P43" s="15" t="s">
        <v>68</v>
      </c>
    </row>
    <row r="44" spans="2:16" ht="13.5">
      <c r="B44" s="9"/>
      <c r="C44" s="9"/>
      <c r="D44" s="9"/>
      <c r="E44" s="9">
        <v>30</v>
      </c>
      <c r="F44" s="9" t="s">
        <v>69</v>
      </c>
      <c r="G44" s="9">
        <v>30</v>
      </c>
      <c r="H44" s="17" t="s">
        <v>70</v>
      </c>
      <c r="I44" s="15"/>
      <c r="J44" s="9"/>
      <c r="K44" s="9"/>
      <c r="L44" s="9"/>
      <c r="M44" s="9">
        <v>30</v>
      </c>
      <c r="N44" s="9" t="s">
        <v>69</v>
      </c>
      <c r="O44" s="9">
        <v>30</v>
      </c>
      <c r="P44" s="17" t="s">
        <v>70</v>
      </c>
    </row>
    <row r="45" spans="2:16" ht="13.5">
      <c r="B45" s="9"/>
      <c r="C45" s="9"/>
      <c r="D45" s="9"/>
      <c r="E45" s="9">
        <v>31</v>
      </c>
      <c r="F45" s="9" t="s">
        <v>71</v>
      </c>
      <c r="G45" s="9">
        <v>31</v>
      </c>
      <c r="H45" s="15" t="s">
        <v>72</v>
      </c>
      <c r="I45" s="15"/>
      <c r="J45" s="9"/>
      <c r="K45" s="9"/>
      <c r="L45" s="9"/>
      <c r="M45" s="9">
        <v>31</v>
      </c>
      <c r="N45" s="9" t="s">
        <v>71</v>
      </c>
      <c r="O45" s="9">
        <v>31</v>
      </c>
      <c r="P45" s="15" t="s">
        <v>72</v>
      </c>
    </row>
    <row r="46" spans="2:16" ht="13.5">
      <c r="B46" s="9"/>
      <c r="C46" s="9"/>
      <c r="D46" s="9"/>
      <c r="E46" s="9">
        <v>32</v>
      </c>
      <c r="F46" s="9" t="s">
        <v>73</v>
      </c>
      <c r="G46" s="9">
        <v>32</v>
      </c>
      <c r="H46" s="15" t="s">
        <v>74</v>
      </c>
      <c r="I46" s="15"/>
      <c r="J46" s="9"/>
      <c r="K46" s="9"/>
      <c r="L46" s="9"/>
      <c r="M46" s="9">
        <v>32</v>
      </c>
      <c r="N46" s="9" t="s">
        <v>73</v>
      </c>
      <c r="O46" s="9">
        <v>32</v>
      </c>
      <c r="P46" s="15" t="s">
        <v>74</v>
      </c>
    </row>
    <row r="47" spans="2:16" ht="13.5">
      <c r="B47" s="9"/>
      <c r="C47" s="9"/>
      <c r="D47" s="9"/>
      <c r="E47" s="9">
        <v>33</v>
      </c>
      <c r="F47" s="9" t="s">
        <v>75</v>
      </c>
      <c r="G47" s="9">
        <v>33</v>
      </c>
      <c r="H47" s="15" t="s">
        <v>76</v>
      </c>
      <c r="I47" s="15"/>
      <c r="J47" s="9"/>
      <c r="K47" s="9"/>
      <c r="L47" s="9"/>
      <c r="M47" s="9">
        <v>33</v>
      </c>
      <c r="N47" s="9" t="s">
        <v>75</v>
      </c>
      <c r="O47" s="9">
        <v>33</v>
      </c>
      <c r="P47" s="15" t="s">
        <v>76</v>
      </c>
    </row>
    <row r="48" spans="2:16" ht="13.5">
      <c r="B48" s="9"/>
      <c r="C48" s="9"/>
      <c r="D48" s="9"/>
      <c r="E48" s="9">
        <v>34</v>
      </c>
      <c r="F48" s="9" t="s">
        <v>77</v>
      </c>
      <c r="G48" s="9">
        <v>34</v>
      </c>
      <c r="H48" s="15" t="s">
        <v>78</v>
      </c>
      <c r="I48" s="15"/>
      <c r="J48" s="9"/>
      <c r="K48" s="9"/>
      <c r="L48" s="9"/>
      <c r="M48" s="9">
        <v>34</v>
      </c>
      <c r="N48" s="9" t="s">
        <v>77</v>
      </c>
      <c r="O48" s="9">
        <v>34</v>
      </c>
      <c r="P48" s="15" t="s">
        <v>78</v>
      </c>
    </row>
    <row r="49" spans="2:16" ht="13.5">
      <c r="B49" s="9"/>
      <c r="C49" s="9"/>
      <c r="D49" s="9"/>
      <c r="E49" s="9">
        <v>35</v>
      </c>
      <c r="F49" s="9" t="s">
        <v>79</v>
      </c>
      <c r="G49" s="9">
        <v>35</v>
      </c>
      <c r="H49" s="15" t="s">
        <v>80</v>
      </c>
      <c r="I49" s="15"/>
      <c r="J49" s="9"/>
      <c r="K49" s="9"/>
      <c r="L49" s="9"/>
      <c r="M49" s="9">
        <v>35</v>
      </c>
      <c r="N49" s="9" t="s">
        <v>79</v>
      </c>
      <c r="O49" s="9">
        <v>35</v>
      </c>
      <c r="P49" s="15" t="s">
        <v>80</v>
      </c>
    </row>
    <row r="50" spans="2:16" ht="13.5">
      <c r="B50" s="9"/>
      <c r="C50" s="9"/>
      <c r="D50" s="9"/>
      <c r="E50" s="9">
        <v>36</v>
      </c>
      <c r="F50" s="9" t="s">
        <v>81</v>
      </c>
      <c r="G50" s="9">
        <v>36</v>
      </c>
      <c r="H50" s="15" t="s">
        <v>82</v>
      </c>
      <c r="I50" s="15"/>
      <c r="J50" s="9"/>
      <c r="K50" s="9"/>
      <c r="L50" s="9"/>
      <c r="M50" s="9">
        <v>36</v>
      </c>
      <c r="N50" s="9" t="s">
        <v>81</v>
      </c>
      <c r="O50" s="9">
        <v>36</v>
      </c>
      <c r="P50" s="15" t="s">
        <v>82</v>
      </c>
    </row>
    <row r="51" spans="2:16" ht="13.5">
      <c r="B51" s="9"/>
      <c r="C51" s="9"/>
      <c r="D51" s="9"/>
      <c r="E51" s="9">
        <v>37</v>
      </c>
      <c r="F51" s="9" t="s">
        <v>83</v>
      </c>
      <c r="G51" s="9">
        <v>37</v>
      </c>
      <c r="H51" s="15" t="s">
        <v>84</v>
      </c>
      <c r="I51" s="15"/>
      <c r="J51" s="9"/>
      <c r="K51" s="9"/>
      <c r="L51" s="9"/>
      <c r="M51" s="9">
        <v>37</v>
      </c>
      <c r="N51" s="9" t="s">
        <v>83</v>
      </c>
      <c r="O51" s="9">
        <v>37</v>
      </c>
      <c r="P51" s="15" t="s">
        <v>84</v>
      </c>
    </row>
    <row r="52" spans="2:16" ht="13.5">
      <c r="B52" s="9"/>
      <c r="C52" s="9"/>
      <c r="D52" s="9"/>
      <c r="E52" s="9">
        <v>38</v>
      </c>
      <c r="F52" s="9" t="s">
        <v>85</v>
      </c>
      <c r="G52" s="9">
        <v>38</v>
      </c>
      <c r="H52" s="15" t="s">
        <v>86</v>
      </c>
      <c r="I52" s="15"/>
      <c r="J52" s="9"/>
      <c r="K52" s="9"/>
      <c r="L52" s="9"/>
      <c r="M52" s="9">
        <v>38</v>
      </c>
      <c r="N52" s="9" t="s">
        <v>85</v>
      </c>
      <c r="O52" s="9">
        <v>38</v>
      </c>
      <c r="P52" s="15" t="s">
        <v>86</v>
      </c>
    </row>
    <row r="53" spans="2:16" ht="13.5">
      <c r="B53" s="9"/>
      <c r="C53" s="9"/>
      <c r="D53" s="9"/>
      <c r="E53" s="9">
        <v>39</v>
      </c>
      <c r="F53" s="9" t="s">
        <v>87</v>
      </c>
      <c r="G53" s="9">
        <v>39</v>
      </c>
      <c r="H53" s="15" t="s">
        <v>88</v>
      </c>
      <c r="I53" s="15"/>
      <c r="J53" s="9"/>
      <c r="K53" s="9"/>
      <c r="L53" s="9"/>
      <c r="M53" s="9">
        <v>39</v>
      </c>
      <c r="N53" s="9" t="s">
        <v>87</v>
      </c>
      <c r="O53" s="9">
        <v>39</v>
      </c>
      <c r="P53" s="15" t="s">
        <v>88</v>
      </c>
    </row>
    <row r="54" spans="2:16" ht="13.5">
      <c r="B54" s="9"/>
      <c r="C54" s="9"/>
      <c r="D54" s="9"/>
      <c r="E54" s="9">
        <v>40</v>
      </c>
      <c r="F54" s="9" t="s">
        <v>89</v>
      </c>
      <c r="G54" s="9">
        <v>40</v>
      </c>
      <c r="H54" s="15" t="s">
        <v>90</v>
      </c>
      <c r="I54" s="15"/>
      <c r="J54" s="9"/>
      <c r="K54" s="9"/>
      <c r="L54" s="9"/>
      <c r="M54" s="9">
        <v>40</v>
      </c>
      <c r="N54" s="9" t="s">
        <v>89</v>
      </c>
      <c r="O54" s="9">
        <v>40</v>
      </c>
      <c r="P54" s="15" t="s">
        <v>90</v>
      </c>
    </row>
    <row r="55" spans="2:16" ht="13.5">
      <c r="B55" s="9"/>
      <c r="C55" s="9"/>
      <c r="D55" s="9"/>
      <c r="E55" s="9">
        <v>41</v>
      </c>
      <c r="F55" s="9" t="s">
        <v>91</v>
      </c>
      <c r="G55" s="9">
        <v>41</v>
      </c>
      <c r="H55" s="15" t="s">
        <v>92</v>
      </c>
      <c r="I55" s="15"/>
      <c r="J55" s="9"/>
      <c r="K55" s="9"/>
      <c r="L55" s="9"/>
      <c r="M55" s="9">
        <v>41</v>
      </c>
      <c r="N55" s="9" t="s">
        <v>91</v>
      </c>
      <c r="O55" s="9">
        <v>41</v>
      </c>
      <c r="P55" s="15" t="s">
        <v>92</v>
      </c>
    </row>
    <row r="56" spans="2:16" ht="13.5">
      <c r="B56" s="9"/>
      <c r="C56" s="9"/>
      <c r="D56" s="9"/>
      <c r="E56" s="9">
        <v>42</v>
      </c>
      <c r="F56" s="9" t="s">
        <v>93</v>
      </c>
      <c r="G56" s="9">
        <v>42</v>
      </c>
      <c r="H56" s="15" t="s">
        <v>94</v>
      </c>
      <c r="I56" s="15"/>
      <c r="J56" s="9"/>
      <c r="K56" s="9"/>
      <c r="L56" s="9"/>
      <c r="M56" s="9">
        <v>42</v>
      </c>
      <c r="N56" s="9" t="s">
        <v>93</v>
      </c>
      <c r="O56" s="9">
        <v>42</v>
      </c>
      <c r="P56" s="15" t="s">
        <v>94</v>
      </c>
    </row>
    <row r="57" spans="2:16" ht="13.5">
      <c r="B57" s="9"/>
      <c r="C57" s="9"/>
      <c r="D57" s="9"/>
      <c r="E57" s="9">
        <v>43</v>
      </c>
      <c r="F57" s="9" t="s">
        <v>95</v>
      </c>
      <c r="G57" s="9">
        <v>43</v>
      </c>
      <c r="H57" s="15" t="s">
        <v>96</v>
      </c>
      <c r="I57" s="15"/>
      <c r="J57" s="9"/>
      <c r="K57" s="9"/>
      <c r="L57" s="9"/>
      <c r="M57" s="9">
        <v>43</v>
      </c>
      <c r="N57" s="9" t="s">
        <v>95</v>
      </c>
      <c r="O57" s="9">
        <v>43</v>
      </c>
      <c r="P57" s="15" t="s">
        <v>96</v>
      </c>
    </row>
    <row r="58" spans="2:16" ht="13.5">
      <c r="B58" s="9"/>
      <c r="C58" s="9"/>
      <c r="D58" s="9"/>
      <c r="E58" s="9">
        <v>44</v>
      </c>
      <c r="F58" s="9" t="s">
        <v>97</v>
      </c>
      <c r="G58" s="9">
        <v>44</v>
      </c>
      <c r="H58" s="15" t="s">
        <v>98</v>
      </c>
      <c r="I58" s="15"/>
      <c r="J58" s="9"/>
      <c r="K58" s="9"/>
      <c r="L58" s="9"/>
      <c r="M58" s="9">
        <v>44</v>
      </c>
      <c r="N58" s="9" t="s">
        <v>97</v>
      </c>
      <c r="O58" s="9">
        <v>44</v>
      </c>
      <c r="P58" s="15" t="s">
        <v>98</v>
      </c>
    </row>
    <row r="59" spans="2:16" ht="13.5">
      <c r="B59" s="9"/>
      <c r="C59" s="9"/>
      <c r="D59" s="9"/>
      <c r="E59" s="9">
        <v>45</v>
      </c>
      <c r="F59" s="9" t="s">
        <v>99</v>
      </c>
      <c r="G59" s="9">
        <v>45</v>
      </c>
      <c r="H59" s="15" t="s">
        <v>100</v>
      </c>
      <c r="I59" s="15"/>
      <c r="J59" s="9"/>
      <c r="K59" s="9"/>
      <c r="L59" s="9"/>
      <c r="M59" s="9">
        <v>45</v>
      </c>
      <c r="N59" s="9" t="s">
        <v>99</v>
      </c>
      <c r="O59" s="9">
        <v>45</v>
      </c>
      <c r="P59" s="15" t="s">
        <v>100</v>
      </c>
    </row>
    <row r="60" spans="2:16" ht="13.5">
      <c r="B60" s="9"/>
      <c r="C60" s="9"/>
      <c r="D60" s="9"/>
      <c r="E60" s="9">
        <v>46</v>
      </c>
      <c r="F60" s="9" t="s">
        <v>101</v>
      </c>
      <c r="G60" s="9">
        <v>46</v>
      </c>
      <c r="H60" s="15" t="s">
        <v>102</v>
      </c>
      <c r="I60" s="15"/>
      <c r="J60" s="9"/>
      <c r="K60" s="9"/>
      <c r="L60" s="9"/>
      <c r="M60" s="9">
        <v>46</v>
      </c>
      <c r="N60" s="9" t="s">
        <v>101</v>
      </c>
      <c r="O60" s="9">
        <v>46</v>
      </c>
      <c r="P60" s="15" t="s">
        <v>102</v>
      </c>
    </row>
    <row r="61" spans="2:16" ht="13.5">
      <c r="B61" s="9"/>
      <c r="C61" s="9"/>
      <c r="D61" s="9"/>
      <c r="E61" s="9">
        <v>47</v>
      </c>
      <c r="F61" s="9" t="s">
        <v>103</v>
      </c>
      <c r="G61" s="9">
        <v>47</v>
      </c>
      <c r="H61" s="15" t="s">
        <v>104</v>
      </c>
      <c r="I61" s="15"/>
      <c r="J61" s="9"/>
      <c r="K61" s="9"/>
      <c r="L61" s="9"/>
      <c r="M61" s="9">
        <v>47</v>
      </c>
      <c r="N61" s="9" t="s">
        <v>103</v>
      </c>
      <c r="O61" s="9">
        <v>47</v>
      </c>
      <c r="P61" s="15" t="s">
        <v>104</v>
      </c>
    </row>
    <row r="62" spans="2:16" ht="13.5">
      <c r="B62" s="9"/>
      <c r="C62" s="9"/>
      <c r="D62" s="9"/>
      <c r="E62" s="9">
        <v>48</v>
      </c>
      <c r="F62" s="9" t="s">
        <v>105</v>
      </c>
      <c r="G62" s="9">
        <v>48</v>
      </c>
      <c r="H62" s="15" t="s">
        <v>106</v>
      </c>
      <c r="I62" s="15"/>
      <c r="J62" s="9"/>
      <c r="K62" s="9"/>
      <c r="L62" s="9"/>
      <c r="M62" s="9">
        <v>48</v>
      </c>
      <c r="N62" s="9" t="s">
        <v>105</v>
      </c>
      <c r="O62" s="9">
        <v>48</v>
      </c>
      <c r="P62" s="15" t="s">
        <v>106</v>
      </c>
    </row>
    <row r="63" spans="2:16" ht="13.5">
      <c r="B63" s="9"/>
      <c r="C63" s="9"/>
      <c r="D63" s="9"/>
      <c r="E63" s="9">
        <v>49</v>
      </c>
      <c r="F63" s="9" t="s">
        <v>107</v>
      </c>
      <c r="G63" s="9">
        <v>49</v>
      </c>
      <c r="H63" s="15" t="s">
        <v>108</v>
      </c>
      <c r="I63" s="15"/>
      <c r="J63" s="9"/>
      <c r="K63" s="9"/>
      <c r="L63" s="9"/>
      <c r="M63" s="9">
        <v>49</v>
      </c>
      <c r="N63" s="9" t="s">
        <v>107</v>
      </c>
      <c r="O63" s="9">
        <v>49</v>
      </c>
      <c r="P63" s="15" t="s">
        <v>108</v>
      </c>
    </row>
    <row r="64" spans="2:16" ht="13.5">
      <c r="B64" s="9"/>
      <c r="C64" s="9"/>
      <c r="D64" s="9"/>
      <c r="E64" s="9">
        <v>50</v>
      </c>
      <c r="F64" s="9" t="s">
        <v>109</v>
      </c>
      <c r="G64" s="9">
        <v>50</v>
      </c>
      <c r="H64" s="15" t="s">
        <v>110</v>
      </c>
      <c r="I64" s="15"/>
      <c r="J64" s="9"/>
      <c r="K64" s="9"/>
      <c r="L64" s="9"/>
      <c r="M64" s="9">
        <v>50</v>
      </c>
      <c r="N64" s="9" t="s">
        <v>109</v>
      </c>
      <c r="O64" s="9">
        <v>50</v>
      </c>
      <c r="P64" s="15" t="s">
        <v>110</v>
      </c>
    </row>
    <row r="65" spans="2:16" ht="13.5">
      <c r="B65" s="9"/>
      <c r="C65" s="9"/>
      <c r="D65" s="9"/>
      <c r="E65" s="9">
        <v>51</v>
      </c>
      <c r="F65" s="9" t="s">
        <v>111</v>
      </c>
      <c r="G65" s="9">
        <v>51</v>
      </c>
      <c r="H65" s="15" t="s">
        <v>112</v>
      </c>
      <c r="I65" s="15"/>
      <c r="J65" s="9"/>
      <c r="K65" s="9"/>
      <c r="L65" s="9"/>
      <c r="M65" s="9">
        <v>51</v>
      </c>
      <c r="N65" s="9" t="s">
        <v>111</v>
      </c>
      <c r="O65" s="9">
        <v>51</v>
      </c>
      <c r="P65" s="15" t="s">
        <v>112</v>
      </c>
    </row>
    <row r="66" spans="2:16" ht="13.5">
      <c r="B66" s="9"/>
      <c r="C66" s="9"/>
      <c r="D66" s="9"/>
      <c r="E66" s="9">
        <v>52</v>
      </c>
      <c r="F66" s="9" t="s">
        <v>113</v>
      </c>
      <c r="G66" s="9">
        <v>52</v>
      </c>
      <c r="H66" s="15" t="s">
        <v>114</v>
      </c>
      <c r="I66" s="15"/>
      <c r="J66" s="9"/>
      <c r="K66" s="9"/>
      <c r="L66" s="9"/>
      <c r="M66" s="9">
        <v>52</v>
      </c>
      <c r="N66" s="9" t="s">
        <v>113</v>
      </c>
      <c r="O66" s="9">
        <v>52</v>
      </c>
      <c r="P66" s="15" t="s">
        <v>114</v>
      </c>
    </row>
    <row r="67" spans="2:16" ht="13.5">
      <c r="B67" s="9"/>
      <c r="C67" s="9"/>
      <c r="D67" s="9"/>
      <c r="E67" s="9">
        <v>53</v>
      </c>
      <c r="F67" s="9" t="s">
        <v>115</v>
      </c>
      <c r="G67" s="9">
        <v>53</v>
      </c>
      <c r="H67" s="17" t="s">
        <v>116</v>
      </c>
      <c r="I67" s="15"/>
      <c r="J67" s="9"/>
      <c r="K67" s="9"/>
      <c r="L67" s="9"/>
      <c r="M67" s="9">
        <v>53</v>
      </c>
      <c r="N67" s="9" t="s">
        <v>115</v>
      </c>
      <c r="O67" s="9">
        <v>53</v>
      </c>
      <c r="P67" s="17" t="s">
        <v>116</v>
      </c>
    </row>
    <row r="68" spans="2:16" ht="13.5">
      <c r="B68" s="9"/>
      <c r="C68" s="9"/>
      <c r="D68" s="9"/>
      <c r="E68" s="9">
        <v>54</v>
      </c>
      <c r="F68" s="9" t="s">
        <v>117</v>
      </c>
      <c r="G68" s="9">
        <v>54</v>
      </c>
      <c r="H68" s="15" t="s">
        <v>118</v>
      </c>
      <c r="I68" s="15"/>
      <c r="J68" s="9"/>
      <c r="K68" s="9"/>
      <c r="L68" s="9"/>
      <c r="M68" s="9">
        <v>54</v>
      </c>
      <c r="N68" s="9" t="s">
        <v>117</v>
      </c>
      <c r="O68" s="9">
        <v>54</v>
      </c>
      <c r="P68" s="15" t="s">
        <v>118</v>
      </c>
    </row>
    <row r="69" spans="2:16" ht="13.5">
      <c r="B69" s="9"/>
      <c r="C69" s="9"/>
      <c r="D69" s="9"/>
      <c r="E69" s="9">
        <v>55</v>
      </c>
      <c r="F69" s="9" t="s">
        <v>119</v>
      </c>
      <c r="G69" s="9">
        <v>55</v>
      </c>
      <c r="H69" s="15" t="s">
        <v>120</v>
      </c>
      <c r="I69" s="15"/>
      <c r="J69" s="9"/>
      <c r="K69" s="9"/>
      <c r="L69" s="9"/>
      <c r="M69" s="9">
        <v>55</v>
      </c>
      <c r="N69" s="9" t="s">
        <v>119</v>
      </c>
      <c r="O69" s="9">
        <v>55</v>
      </c>
      <c r="P69" s="15" t="s">
        <v>120</v>
      </c>
    </row>
    <row r="70" spans="2:16" ht="13.5">
      <c r="B70" s="9"/>
      <c r="C70" s="9"/>
      <c r="D70" s="9"/>
      <c r="E70" s="9">
        <v>56</v>
      </c>
      <c r="F70" s="9" t="s">
        <v>121</v>
      </c>
      <c r="G70" s="9">
        <v>56</v>
      </c>
      <c r="H70" s="15" t="s">
        <v>122</v>
      </c>
      <c r="I70" s="15"/>
      <c r="J70" s="9"/>
      <c r="K70" s="9"/>
      <c r="L70" s="9"/>
      <c r="M70" s="9">
        <v>56</v>
      </c>
      <c r="N70" s="9" t="s">
        <v>121</v>
      </c>
      <c r="O70" s="9">
        <v>56</v>
      </c>
      <c r="P70" s="15" t="s">
        <v>122</v>
      </c>
    </row>
    <row r="71" spans="2:16" ht="13.5">
      <c r="B71" s="9"/>
      <c r="C71" s="9"/>
      <c r="D71" s="9"/>
      <c r="E71" s="9">
        <v>57</v>
      </c>
      <c r="F71" s="9" t="s">
        <v>123</v>
      </c>
      <c r="G71" s="9">
        <v>57</v>
      </c>
      <c r="H71" s="15" t="s">
        <v>124</v>
      </c>
      <c r="I71" s="15"/>
      <c r="J71" s="9"/>
      <c r="K71" s="9"/>
      <c r="L71" s="9"/>
      <c r="M71" s="9">
        <v>57</v>
      </c>
      <c r="N71" s="9" t="s">
        <v>123</v>
      </c>
      <c r="O71" s="9">
        <v>57</v>
      </c>
      <c r="P71" s="15" t="s">
        <v>124</v>
      </c>
    </row>
    <row r="72" spans="2:16" ht="13.5">
      <c r="B72" s="9"/>
      <c r="C72" s="9"/>
      <c r="D72" s="9"/>
      <c r="E72" s="9">
        <v>58</v>
      </c>
      <c r="F72" s="9" t="s">
        <v>125</v>
      </c>
      <c r="G72" s="9">
        <v>58</v>
      </c>
      <c r="H72" s="15" t="s">
        <v>126</v>
      </c>
      <c r="I72" s="15"/>
      <c r="J72" s="9"/>
      <c r="K72" s="9"/>
      <c r="L72" s="9"/>
      <c r="M72" s="9">
        <v>58</v>
      </c>
      <c r="N72" s="9" t="s">
        <v>125</v>
      </c>
      <c r="O72" s="9">
        <v>58</v>
      </c>
      <c r="P72" s="15" t="s">
        <v>126</v>
      </c>
    </row>
    <row r="73" spans="2:16" ht="13.5">
      <c r="B73" s="9"/>
      <c r="C73" s="9"/>
      <c r="D73" s="9"/>
      <c r="E73" s="9">
        <v>59</v>
      </c>
      <c r="F73" s="9" t="s">
        <v>127</v>
      </c>
      <c r="G73" s="9">
        <v>59</v>
      </c>
      <c r="H73" s="15" t="s">
        <v>128</v>
      </c>
      <c r="I73" s="15"/>
      <c r="J73" s="9"/>
      <c r="K73" s="9"/>
      <c r="L73" s="9"/>
      <c r="M73" s="9">
        <v>59</v>
      </c>
      <c r="N73" s="9" t="s">
        <v>127</v>
      </c>
      <c r="O73" s="9">
        <v>59</v>
      </c>
      <c r="P73" s="15" t="s">
        <v>128</v>
      </c>
    </row>
    <row r="74" spans="2:16" ht="13.5">
      <c r="B74" s="9"/>
      <c r="C74" s="9"/>
      <c r="D74" s="9"/>
      <c r="E74" s="9">
        <v>60</v>
      </c>
      <c r="F74" s="9" t="s">
        <v>129</v>
      </c>
      <c r="G74" s="9">
        <v>60</v>
      </c>
      <c r="H74" s="15" t="s">
        <v>130</v>
      </c>
      <c r="I74" s="15"/>
      <c r="J74" s="9"/>
      <c r="K74" s="9"/>
      <c r="L74" s="9"/>
      <c r="M74" s="9">
        <v>60</v>
      </c>
      <c r="N74" s="9" t="s">
        <v>129</v>
      </c>
      <c r="O74" s="9">
        <v>60</v>
      </c>
      <c r="P74" s="15" t="s">
        <v>130</v>
      </c>
    </row>
    <row r="75" spans="2:16" ht="13.5">
      <c r="B75" s="9"/>
      <c r="C75" s="9"/>
      <c r="D75" s="9"/>
      <c r="E75" s="9">
        <v>61</v>
      </c>
      <c r="F75" s="9" t="s">
        <v>131</v>
      </c>
      <c r="G75" s="9">
        <v>61</v>
      </c>
      <c r="H75" s="15" t="s">
        <v>132</v>
      </c>
      <c r="I75" s="15"/>
      <c r="J75" s="9"/>
      <c r="K75" s="9"/>
      <c r="L75" s="9"/>
      <c r="M75" s="9">
        <v>61</v>
      </c>
      <c r="N75" s="9" t="s">
        <v>131</v>
      </c>
      <c r="O75" s="9">
        <v>61</v>
      </c>
      <c r="P75" s="15" t="s">
        <v>132</v>
      </c>
    </row>
    <row r="76" spans="2:16" ht="13.5">
      <c r="B76" s="9"/>
      <c r="C76" s="9"/>
      <c r="D76" s="9"/>
      <c r="E76" s="9">
        <v>62</v>
      </c>
      <c r="F76" s="9" t="s">
        <v>133</v>
      </c>
      <c r="G76" s="9">
        <v>62</v>
      </c>
      <c r="H76" s="15" t="s">
        <v>134</v>
      </c>
      <c r="I76" s="15"/>
      <c r="J76" s="9"/>
      <c r="K76" s="9"/>
      <c r="L76" s="9"/>
      <c r="M76" s="9">
        <v>62</v>
      </c>
      <c r="N76" s="9" t="s">
        <v>133</v>
      </c>
      <c r="O76" s="9">
        <v>62</v>
      </c>
      <c r="P76" s="15" t="s">
        <v>134</v>
      </c>
    </row>
    <row r="77" spans="2:16" ht="13.5">
      <c r="B77" s="9"/>
      <c r="C77" s="9"/>
      <c r="D77" s="9"/>
      <c r="E77" s="9">
        <v>63</v>
      </c>
      <c r="F77" s="9" t="s">
        <v>135</v>
      </c>
      <c r="G77" s="9">
        <v>63</v>
      </c>
      <c r="H77" s="17" t="s">
        <v>136</v>
      </c>
      <c r="I77" s="15"/>
      <c r="J77" s="9"/>
      <c r="K77" s="9"/>
      <c r="L77" s="9"/>
      <c r="M77" s="9">
        <v>63</v>
      </c>
      <c r="N77" s="9" t="s">
        <v>135</v>
      </c>
      <c r="O77" s="9">
        <v>63</v>
      </c>
      <c r="P77" s="17" t="s">
        <v>136</v>
      </c>
    </row>
    <row r="78" spans="2:16" ht="13.5">
      <c r="B78" s="9"/>
      <c r="C78" s="9"/>
      <c r="D78" s="9"/>
      <c r="E78" s="9">
        <v>64</v>
      </c>
      <c r="F78" s="9" t="s">
        <v>137</v>
      </c>
      <c r="G78" s="9">
        <v>64</v>
      </c>
      <c r="H78" s="15" t="s">
        <v>138</v>
      </c>
      <c r="I78" s="15"/>
      <c r="J78" s="9"/>
      <c r="K78" s="9"/>
      <c r="L78" s="9"/>
      <c r="M78" s="9">
        <v>64</v>
      </c>
      <c r="N78" s="9" t="s">
        <v>137</v>
      </c>
      <c r="O78" s="9">
        <v>64</v>
      </c>
      <c r="P78" s="15" t="s">
        <v>138</v>
      </c>
    </row>
    <row r="79" spans="2:16" ht="13.5">
      <c r="B79" s="9"/>
      <c r="C79" s="9"/>
      <c r="D79" s="9"/>
      <c r="E79" s="9">
        <v>65</v>
      </c>
      <c r="F79" s="9" t="s">
        <v>139</v>
      </c>
      <c r="G79" s="9">
        <v>65</v>
      </c>
      <c r="H79" s="15" t="s">
        <v>140</v>
      </c>
      <c r="I79" s="15"/>
      <c r="J79" s="9"/>
      <c r="K79" s="9"/>
      <c r="L79" s="9"/>
      <c r="M79" s="9">
        <v>65</v>
      </c>
      <c r="N79" s="9" t="s">
        <v>139</v>
      </c>
      <c r="O79" s="9">
        <v>65</v>
      </c>
      <c r="P79" s="15" t="s">
        <v>140</v>
      </c>
    </row>
    <row r="80" spans="2:16" ht="13.5">
      <c r="B80" s="9"/>
      <c r="C80" s="9"/>
      <c r="D80" s="9"/>
      <c r="E80" s="9">
        <v>66</v>
      </c>
      <c r="F80" s="9" t="s">
        <v>141</v>
      </c>
      <c r="G80" s="9">
        <v>66</v>
      </c>
      <c r="H80" s="15" t="s">
        <v>142</v>
      </c>
      <c r="I80" s="15"/>
      <c r="J80" s="9"/>
      <c r="K80" s="9"/>
      <c r="L80" s="9"/>
      <c r="M80" s="9">
        <v>66</v>
      </c>
      <c r="N80" s="9" t="s">
        <v>141</v>
      </c>
      <c r="O80" s="9">
        <v>66</v>
      </c>
      <c r="P80" s="15" t="s">
        <v>142</v>
      </c>
    </row>
    <row r="81" spans="2:16" ht="13.5">
      <c r="B81" s="9"/>
      <c r="C81" s="9"/>
      <c r="D81" s="9"/>
      <c r="E81" s="9">
        <v>67</v>
      </c>
      <c r="F81" s="9" t="s">
        <v>143</v>
      </c>
      <c r="G81" s="9">
        <v>67</v>
      </c>
      <c r="H81" s="15" t="s">
        <v>144</v>
      </c>
      <c r="I81" s="15"/>
      <c r="J81" s="9"/>
      <c r="K81" s="9"/>
      <c r="L81" s="9"/>
      <c r="M81" s="9">
        <v>67</v>
      </c>
      <c r="N81" s="9" t="s">
        <v>143</v>
      </c>
      <c r="O81" s="9">
        <v>67</v>
      </c>
      <c r="P81" s="15" t="s">
        <v>144</v>
      </c>
    </row>
    <row r="82" spans="2:16" ht="13.5">
      <c r="B82" s="9"/>
      <c r="C82" s="9"/>
      <c r="D82" s="9"/>
      <c r="E82" s="9">
        <v>68</v>
      </c>
      <c r="F82" s="9" t="s">
        <v>145</v>
      </c>
      <c r="G82" s="9">
        <v>68</v>
      </c>
      <c r="H82" s="15" t="s">
        <v>146</v>
      </c>
      <c r="I82" s="15"/>
      <c r="J82" s="9"/>
      <c r="K82" s="9"/>
      <c r="L82" s="9"/>
      <c r="M82" s="9">
        <v>68</v>
      </c>
      <c r="N82" s="9" t="s">
        <v>145</v>
      </c>
      <c r="O82" s="9">
        <v>68</v>
      </c>
      <c r="P82" s="15" t="s">
        <v>146</v>
      </c>
    </row>
    <row r="83" spans="2:16" ht="13.5">
      <c r="B83" s="9"/>
      <c r="C83" s="9"/>
      <c r="D83" s="9"/>
      <c r="E83" s="9">
        <v>69</v>
      </c>
      <c r="F83" s="9" t="s">
        <v>147</v>
      </c>
      <c r="G83" s="9">
        <v>69</v>
      </c>
      <c r="H83" s="15" t="s">
        <v>148</v>
      </c>
      <c r="I83" s="15"/>
      <c r="J83" s="9"/>
      <c r="K83" s="9"/>
      <c r="L83" s="9"/>
      <c r="M83" s="9">
        <v>69</v>
      </c>
      <c r="N83" s="9" t="s">
        <v>147</v>
      </c>
      <c r="O83" s="9">
        <v>69</v>
      </c>
      <c r="P83" s="15" t="s">
        <v>148</v>
      </c>
    </row>
    <row r="84" spans="2:16" ht="13.5">
      <c r="B84" s="9"/>
      <c r="C84" s="9"/>
      <c r="D84" s="9"/>
      <c r="E84" s="9">
        <v>70</v>
      </c>
      <c r="F84" s="9" t="s">
        <v>149</v>
      </c>
      <c r="G84" s="9">
        <v>70</v>
      </c>
      <c r="H84" s="15" t="s">
        <v>150</v>
      </c>
      <c r="I84" s="15"/>
      <c r="J84" s="9"/>
      <c r="K84" s="9"/>
      <c r="L84" s="9"/>
      <c r="M84" s="9">
        <v>70</v>
      </c>
      <c r="N84" s="9" t="s">
        <v>149</v>
      </c>
      <c r="O84" s="9">
        <v>70</v>
      </c>
      <c r="P84" s="15" t="s">
        <v>150</v>
      </c>
    </row>
    <row r="85" spans="2:16" ht="13.5">
      <c r="B85" s="9"/>
      <c r="C85" s="9"/>
      <c r="D85" s="9"/>
      <c r="E85" s="9">
        <v>71</v>
      </c>
      <c r="F85" s="9" t="s">
        <v>151</v>
      </c>
      <c r="G85" s="9">
        <v>71</v>
      </c>
      <c r="H85" s="15" t="s">
        <v>152</v>
      </c>
      <c r="I85" s="15"/>
      <c r="J85" s="9"/>
      <c r="K85" s="9"/>
      <c r="L85" s="9"/>
      <c r="M85" s="9">
        <v>71</v>
      </c>
      <c r="N85" s="9" t="s">
        <v>151</v>
      </c>
      <c r="O85" s="9">
        <v>71</v>
      </c>
      <c r="P85" s="15" t="s">
        <v>152</v>
      </c>
    </row>
    <row r="86" spans="2:16" ht="13.5">
      <c r="B86" s="9"/>
      <c r="C86" s="9"/>
      <c r="D86" s="9"/>
      <c r="E86" s="9">
        <v>72</v>
      </c>
      <c r="F86" s="9" t="s">
        <v>153</v>
      </c>
      <c r="G86" s="9">
        <v>72</v>
      </c>
      <c r="H86" s="15" t="s">
        <v>154</v>
      </c>
      <c r="I86" s="15"/>
      <c r="J86" s="9"/>
      <c r="K86" s="9"/>
      <c r="L86" s="9"/>
      <c r="M86" s="9">
        <v>72</v>
      </c>
      <c r="N86" s="9" t="s">
        <v>153</v>
      </c>
      <c r="O86" s="9">
        <v>72</v>
      </c>
      <c r="P86" s="15" t="s">
        <v>154</v>
      </c>
    </row>
    <row r="87" spans="2:16" ht="13.5">
      <c r="B87" s="9"/>
      <c r="C87" s="9"/>
      <c r="D87" s="9"/>
      <c r="E87" s="9">
        <v>73</v>
      </c>
      <c r="F87" s="9" t="s">
        <v>155</v>
      </c>
      <c r="G87" s="9">
        <v>73</v>
      </c>
      <c r="H87" s="15" t="s">
        <v>156</v>
      </c>
      <c r="I87" s="15"/>
      <c r="J87" s="9"/>
      <c r="K87" s="9"/>
      <c r="L87" s="9"/>
      <c r="M87" s="9">
        <v>73</v>
      </c>
      <c r="N87" s="9" t="s">
        <v>155</v>
      </c>
      <c r="O87" s="9">
        <v>73</v>
      </c>
      <c r="P87" s="15" t="s">
        <v>156</v>
      </c>
    </row>
    <row r="88" spans="2:16" ht="13.5">
      <c r="B88" s="9"/>
      <c r="C88" s="9"/>
      <c r="D88" s="9"/>
      <c r="E88" s="9">
        <v>74</v>
      </c>
      <c r="F88" s="9" t="s">
        <v>157</v>
      </c>
      <c r="G88" s="9">
        <v>74</v>
      </c>
      <c r="H88" s="15" t="s">
        <v>158</v>
      </c>
      <c r="I88" s="15"/>
      <c r="J88" s="9"/>
      <c r="K88" s="9"/>
      <c r="L88" s="9"/>
      <c r="M88" s="9">
        <v>74</v>
      </c>
      <c r="N88" s="9" t="s">
        <v>157</v>
      </c>
      <c r="O88" s="9">
        <v>74</v>
      </c>
      <c r="P88" s="15" t="s">
        <v>158</v>
      </c>
    </row>
    <row r="89" spans="2:16" ht="13.5">
      <c r="B89" s="9"/>
      <c r="C89" s="9"/>
      <c r="D89" s="9"/>
      <c r="E89" s="9">
        <v>75</v>
      </c>
      <c r="F89" s="9" t="s">
        <v>159</v>
      </c>
      <c r="G89" s="9">
        <v>75</v>
      </c>
      <c r="H89" s="15" t="s">
        <v>160</v>
      </c>
      <c r="I89" s="15"/>
      <c r="J89" s="9"/>
      <c r="K89" s="9"/>
      <c r="L89" s="9"/>
      <c r="M89" s="9">
        <v>75</v>
      </c>
      <c r="N89" s="9" t="s">
        <v>159</v>
      </c>
      <c r="O89" s="9">
        <v>75</v>
      </c>
      <c r="P89" s="15" t="s">
        <v>160</v>
      </c>
    </row>
    <row r="90" spans="2:16" ht="13.5">
      <c r="B90" s="9"/>
      <c r="C90" s="9"/>
      <c r="D90" s="9"/>
      <c r="E90" s="9">
        <v>76</v>
      </c>
      <c r="F90" s="9" t="s">
        <v>161</v>
      </c>
      <c r="G90" s="9">
        <v>76</v>
      </c>
      <c r="H90" s="15" t="s">
        <v>162</v>
      </c>
      <c r="I90" s="15"/>
      <c r="J90" s="9"/>
      <c r="K90" s="9"/>
      <c r="L90" s="9"/>
      <c r="M90" s="9">
        <v>76</v>
      </c>
      <c r="N90" s="9" t="s">
        <v>161</v>
      </c>
      <c r="O90" s="9">
        <v>76</v>
      </c>
      <c r="P90" s="15" t="s">
        <v>162</v>
      </c>
    </row>
    <row r="91" spans="2:16" ht="13.5">
      <c r="B91" s="9"/>
      <c r="C91" s="9"/>
      <c r="D91" s="9"/>
      <c r="E91" s="9">
        <v>77</v>
      </c>
      <c r="F91" s="9" t="s">
        <v>163</v>
      </c>
      <c r="G91" s="9">
        <v>77</v>
      </c>
      <c r="H91" s="15" t="s">
        <v>164</v>
      </c>
      <c r="I91" s="15"/>
      <c r="J91" s="9"/>
      <c r="K91" s="9"/>
      <c r="L91" s="9"/>
      <c r="M91" s="9">
        <v>77</v>
      </c>
      <c r="N91" s="9" t="s">
        <v>163</v>
      </c>
      <c r="O91" s="9">
        <v>77</v>
      </c>
      <c r="P91" s="15" t="s">
        <v>164</v>
      </c>
    </row>
    <row r="92" spans="2:16" ht="13.5">
      <c r="B92" s="9"/>
      <c r="C92" s="9"/>
      <c r="D92" s="9"/>
      <c r="E92" s="9">
        <v>78</v>
      </c>
      <c r="F92" s="9" t="s">
        <v>165</v>
      </c>
      <c r="G92" s="9">
        <v>78</v>
      </c>
      <c r="H92" s="15" t="s">
        <v>166</v>
      </c>
      <c r="I92" s="15"/>
      <c r="J92" s="9"/>
      <c r="K92" s="9"/>
      <c r="L92" s="9"/>
      <c r="M92" s="9">
        <v>78</v>
      </c>
      <c r="N92" s="9" t="s">
        <v>165</v>
      </c>
      <c r="O92" s="9">
        <v>78</v>
      </c>
      <c r="P92" s="15" t="s">
        <v>166</v>
      </c>
    </row>
    <row r="93" spans="2:16" ht="13.5">
      <c r="B93" s="9"/>
      <c r="C93" s="9"/>
      <c r="D93" s="9"/>
      <c r="E93" s="9">
        <v>79</v>
      </c>
      <c r="F93" s="9" t="s">
        <v>167</v>
      </c>
      <c r="G93" s="9">
        <v>79</v>
      </c>
      <c r="H93" s="15" t="s">
        <v>168</v>
      </c>
      <c r="I93" s="15"/>
      <c r="J93" s="9"/>
      <c r="K93" s="9"/>
      <c r="L93" s="9"/>
      <c r="M93" s="9">
        <v>79</v>
      </c>
      <c r="N93" s="9" t="s">
        <v>167</v>
      </c>
      <c r="O93" s="9">
        <v>79</v>
      </c>
      <c r="P93" s="15" t="s">
        <v>168</v>
      </c>
    </row>
    <row r="94" spans="2:16" ht="13.5">
      <c r="B94" s="9"/>
      <c r="C94" s="9"/>
      <c r="D94" s="9"/>
      <c r="E94" s="9">
        <v>80</v>
      </c>
      <c r="F94" s="9" t="s">
        <v>169</v>
      </c>
      <c r="G94" s="9">
        <v>80</v>
      </c>
      <c r="H94" s="15" t="s">
        <v>170</v>
      </c>
      <c r="I94" s="15"/>
      <c r="J94" s="9"/>
      <c r="K94" s="9"/>
      <c r="L94" s="9"/>
      <c r="M94" s="9">
        <v>80</v>
      </c>
      <c r="N94" s="9" t="s">
        <v>169</v>
      </c>
      <c r="O94" s="9">
        <v>80</v>
      </c>
      <c r="P94" s="15" t="s">
        <v>170</v>
      </c>
    </row>
    <row r="95" spans="2:16" ht="13.5">
      <c r="B95" s="9"/>
      <c r="C95" s="9"/>
      <c r="D95" s="9"/>
      <c r="E95" s="9">
        <v>81</v>
      </c>
      <c r="F95" s="9" t="s">
        <v>171</v>
      </c>
      <c r="G95" s="9">
        <v>81</v>
      </c>
      <c r="H95" s="15" t="s">
        <v>227</v>
      </c>
      <c r="I95" s="15"/>
      <c r="J95" s="9"/>
      <c r="K95" s="9"/>
      <c r="L95" s="9"/>
      <c r="M95" s="9">
        <v>81</v>
      </c>
      <c r="N95" s="9" t="s">
        <v>171</v>
      </c>
      <c r="O95" s="9">
        <v>81</v>
      </c>
      <c r="P95" s="15" t="s">
        <v>227</v>
      </c>
    </row>
    <row r="96" spans="2:16" ht="13.5">
      <c r="B96" s="9"/>
      <c r="C96" s="9"/>
      <c r="D96" s="9"/>
      <c r="E96" s="9">
        <v>82</v>
      </c>
      <c r="F96" s="9" t="s">
        <v>172</v>
      </c>
      <c r="G96" s="9">
        <v>82</v>
      </c>
      <c r="H96" s="15" t="s">
        <v>173</v>
      </c>
      <c r="I96" s="15"/>
      <c r="J96" s="9"/>
      <c r="K96" s="9"/>
      <c r="L96" s="9"/>
      <c r="M96" s="9">
        <v>82</v>
      </c>
      <c r="N96" s="9" t="s">
        <v>172</v>
      </c>
      <c r="O96" s="9">
        <v>82</v>
      </c>
      <c r="P96" s="15" t="s">
        <v>173</v>
      </c>
    </row>
    <row r="97" spans="2:16" ht="13.5">
      <c r="B97" s="9"/>
      <c r="C97" s="9"/>
      <c r="D97" s="9"/>
      <c r="E97" s="9">
        <v>83</v>
      </c>
      <c r="F97" s="9" t="s">
        <v>174</v>
      </c>
      <c r="G97" s="9">
        <v>83</v>
      </c>
      <c r="H97" s="15" t="s">
        <v>175</v>
      </c>
      <c r="I97" s="15"/>
      <c r="J97" s="9"/>
      <c r="K97" s="9"/>
      <c r="L97" s="9"/>
      <c r="M97" s="9">
        <v>83</v>
      </c>
      <c r="N97" s="9" t="s">
        <v>174</v>
      </c>
      <c r="O97" s="9">
        <v>83</v>
      </c>
      <c r="P97" s="15" t="s">
        <v>175</v>
      </c>
    </row>
    <row r="98" spans="2:16" ht="13.5">
      <c r="B98" s="9"/>
      <c r="C98" s="9"/>
      <c r="D98" s="9"/>
      <c r="E98" s="9">
        <v>84</v>
      </c>
      <c r="F98" s="9" t="s">
        <v>176</v>
      </c>
      <c r="G98" s="9">
        <v>84</v>
      </c>
      <c r="H98" s="15" t="s">
        <v>177</v>
      </c>
      <c r="I98" s="15"/>
      <c r="J98" s="9"/>
      <c r="K98" s="9"/>
      <c r="L98" s="9"/>
      <c r="M98" s="9">
        <v>84</v>
      </c>
      <c r="N98" s="9" t="s">
        <v>176</v>
      </c>
      <c r="O98" s="9">
        <v>84</v>
      </c>
      <c r="P98" s="15" t="s">
        <v>177</v>
      </c>
    </row>
    <row r="99" spans="2:16" ht="13.5">
      <c r="B99" s="9"/>
      <c r="C99" s="9"/>
      <c r="D99" s="9"/>
      <c r="E99" s="9">
        <v>85</v>
      </c>
      <c r="F99" s="9" t="s">
        <v>178</v>
      </c>
      <c r="G99" s="9">
        <v>85</v>
      </c>
      <c r="H99" s="15" t="s">
        <v>179</v>
      </c>
      <c r="I99" s="15"/>
      <c r="J99" s="9"/>
      <c r="K99" s="9"/>
      <c r="L99" s="9"/>
      <c r="M99" s="9">
        <v>85</v>
      </c>
      <c r="N99" s="9" t="s">
        <v>178</v>
      </c>
      <c r="O99" s="9">
        <v>85</v>
      </c>
      <c r="P99" s="15" t="s">
        <v>179</v>
      </c>
    </row>
    <row r="100" spans="2:16" ht="13.5">
      <c r="B100" s="9"/>
      <c r="C100" s="9"/>
      <c r="D100" s="9"/>
      <c r="E100" s="9">
        <v>86</v>
      </c>
      <c r="F100" s="9" t="s">
        <v>180</v>
      </c>
      <c r="G100" s="9">
        <v>86</v>
      </c>
      <c r="H100" s="15" t="s">
        <v>181</v>
      </c>
      <c r="I100" s="15"/>
      <c r="J100" s="9"/>
      <c r="K100" s="9"/>
      <c r="L100" s="9"/>
      <c r="M100" s="9">
        <v>86</v>
      </c>
      <c r="N100" s="9" t="s">
        <v>180</v>
      </c>
      <c r="O100" s="9">
        <v>86</v>
      </c>
      <c r="P100" s="15" t="s">
        <v>181</v>
      </c>
    </row>
    <row r="101" spans="2:16" ht="13.5">
      <c r="B101" s="9"/>
      <c r="C101" s="9"/>
      <c r="D101" s="9"/>
      <c r="E101" s="9">
        <v>87</v>
      </c>
      <c r="F101" s="9" t="s">
        <v>182</v>
      </c>
      <c r="G101" s="9">
        <v>87</v>
      </c>
      <c r="H101" s="15" t="s">
        <v>183</v>
      </c>
      <c r="I101" s="15"/>
      <c r="J101" s="9"/>
      <c r="K101" s="9"/>
      <c r="L101" s="9"/>
      <c r="M101" s="9">
        <v>87</v>
      </c>
      <c r="N101" s="9" t="s">
        <v>182</v>
      </c>
      <c r="O101" s="9">
        <v>87</v>
      </c>
      <c r="P101" s="15" t="s">
        <v>183</v>
      </c>
    </row>
    <row r="102" spans="2:16" ht="13.5">
      <c r="B102" s="9"/>
      <c r="C102" s="9"/>
      <c r="D102" s="9"/>
      <c r="E102" s="9">
        <v>88</v>
      </c>
      <c r="F102" s="9" t="s">
        <v>184</v>
      </c>
      <c r="G102" s="9">
        <v>88</v>
      </c>
      <c r="H102" s="15" t="s">
        <v>185</v>
      </c>
      <c r="I102" s="15"/>
      <c r="J102" s="9"/>
      <c r="K102" s="9"/>
      <c r="L102" s="9"/>
      <c r="M102" s="9">
        <v>88</v>
      </c>
      <c r="N102" s="9" t="s">
        <v>184</v>
      </c>
      <c r="O102" s="9">
        <v>88</v>
      </c>
      <c r="P102" s="15" t="s">
        <v>185</v>
      </c>
    </row>
    <row r="103" spans="2:16" ht="13.5">
      <c r="B103" s="9"/>
      <c r="C103" s="9"/>
      <c r="D103" s="9"/>
      <c r="E103" s="9">
        <v>89</v>
      </c>
      <c r="F103" s="9" t="s">
        <v>186</v>
      </c>
      <c r="G103" s="9">
        <v>89</v>
      </c>
      <c r="H103" s="15" t="s">
        <v>187</v>
      </c>
      <c r="I103" s="15"/>
      <c r="J103" s="9"/>
      <c r="K103" s="9"/>
      <c r="L103" s="9"/>
      <c r="M103" s="9">
        <v>89</v>
      </c>
      <c r="N103" s="9" t="s">
        <v>186</v>
      </c>
      <c r="O103" s="9">
        <v>89</v>
      </c>
      <c r="P103" s="15" t="s">
        <v>187</v>
      </c>
    </row>
    <row r="104" spans="2:16" ht="13.5">
      <c r="B104" s="9"/>
      <c r="C104" s="9"/>
      <c r="D104" s="9"/>
      <c r="E104" s="9">
        <v>90</v>
      </c>
      <c r="F104" s="9" t="s">
        <v>188</v>
      </c>
      <c r="G104" s="9">
        <v>90</v>
      </c>
      <c r="H104" s="15" t="s">
        <v>189</v>
      </c>
      <c r="I104" s="15"/>
      <c r="J104" s="9"/>
      <c r="K104" s="9"/>
      <c r="L104" s="9"/>
      <c r="M104" s="9">
        <v>90</v>
      </c>
      <c r="N104" s="9" t="s">
        <v>188</v>
      </c>
      <c r="O104" s="9">
        <v>90</v>
      </c>
      <c r="P104" s="15" t="s">
        <v>189</v>
      </c>
    </row>
    <row r="105" spans="2:16" ht="13.5">
      <c r="B105" s="9"/>
      <c r="C105" s="9"/>
      <c r="D105" s="9"/>
      <c r="E105" s="9">
        <v>91</v>
      </c>
      <c r="F105" s="9" t="s">
        <v>190</v>
      </c>
      <c r="G105" s="9">
        <v>91</v>
      </c>
      <c r="H105" s="15" t="s">
        <v>191</v>
      </c>
      <c r="I105" s="15"/>
      <c r="J105" s="9"/>
      <c r="K105" s="9"/>
      <c r="L105" s="9"/>
      <c r="M105" s="9">
        <v>91</v>
      </c>
      <c r="N105" s="9" t="s">
        <v>190</v>
      </c>
      <c r="O105" s="9">
        <v>91</v>
      </c>
      <c r="P105" s="15" t="s">
        <v>191</v>
      </c>
    </row>
    <row r="106" spans="2:16" ht="13.5">
      <c r="B106" s="9"/>
      <c r="C106" s="9"/>
      <c r="D106" s="9"/>
      <c r="E106" s="9">
        <v>92</v>
      </c>
      <c r="F106" s="9" t="s">
        <v>192</v>
      </c>
      <c r="G106" s="9">
        <v>92</v>
      </c>
      <c r="H106" s="15" t="s">
        <v>193</v>
      </c>
      <c r="I106" s="15"/>
      <c r="J106" s="9"/>
      <c r="K106" s="9"/>
      <c r="L106" s="9"/>
      <c r="M106" s="9">
        <v>92</v>
      </c>
      <c r="N106" s="9" t="s">
        <v>192</v>
      </c>
      <c r="O106" s="9">
        <v>92</v>
      </c>
      <c r="P106" s="15" t="s">
        <v>193</v>
      </c>
    </row>
    <row r="107" spans="2:16" ht="13.5">
      <c r="B107" s="9"/>
      <c r="C107" s="9"/>
      <c r="D107" s="9"/>
      <c r="E107" s="9">
        <v>93</v>
      </c>
      <c r="F107" s="9" t="s">
        <v>194</v>
      </c>
      <c r="G107" s="9">
        <v>93</v>
      </c>
      <c r="H107" s="15" t="s">
        <v>195</v>
      </c>
      <c r="I107" s="15"/>
      <c r="J107" s="9"/>
      <c r="K107" s="9"/>
      <c r="L107" s="9"/>
      <c r="M107" s="9">
        <v>93</v>
      </c>
      <c r="N107" s="9" t="s">
        <v>194</v>
      </c>
      <c r="O107" s="9">
        <v>93</v>
      </c>
      <c r="P107" s="15" t="s">
        <v>195</v>
      </c>
    </row>
    <row r="108" spans="2:16" ht="13.5">
      <c r="B108" s="9"/>
      <c r="C108" s="9"/>
      <c r="D108" s="9"/>
      <c r="E108" s="9">
        <v>94</v>
      </c>
      <c r="F108" s="9" t="s">
        <v>196</v>
      </c>
      <c r="G108" s="9">
        <v>94</v>
      </c>
      <c r="H108" s="15" t="s">
        <v>197</v>
      </c>
      <c r="I108" s="15"/>
      <c r="J108" s="9"/>
      <c r="K108" s="9"/>
      <c r="L108" s="9"/>
      <c r="M108" s="9">
        <v>94</v>
      </c>
      <c r="N108" s="9" t="s">
        <v>196</v>
      </c>
      <c r="O108" s="9">
        <v>94</v>
      </c>
      <c r="P108" s="15" t="s">
        <v>197</v>
      </c>
    </row>
    <row r="109" spans="2:16" ht="13.5">
      <c r="B109" s="9"/>
      <c r="C109" s="9"/>
      <c r="D109" s="9"/>
      <c r="E109" s="9">
        <v>95</v>
      </c>
      <c r="F109" s="9" t="s">
        <v>198</v>
      </c>
      <c r="G109" s="9">
        <v>95</v>
      </c>
      <c r="H109" s="15" t="s">
        <v>199</v>
      </c>
      <c r="I109" s="15"/>
      <c r="J109" s="9"/>
      <c r="K109" s="9"/>
      <c r="L109" s="9"/>
      <c r="M109" s="9">
        <v>95</v>
      </c>
      <c r="N109" s="9" t="s">
        <v>198</v>
      </c>
      <c r="O109" s="9">
        <v>95</v>
      </c>
      <c r="P109" s="15" t="s">
        <v>199</v>
      </c>
    </row>
    <row r="110" spans="2:16" ht="13.5">
      <c r="B110" s="9"/>
      <c r="C110" s="9"/>
      <c r="D110" s="9"/>
      <c r="E110" s="9">
        <v>96</v>
      </c>
      <c r="F110" s="9" t="s">
        <v>200</v>
      </c>
      <c r="G110" s="9">
        <v>96</v>
      </c>
      <c r="H110" s="15" t="s">
        <v>201</v>
      </c>
      <c r="I110" s="15"/>
      <c r="J110" s="9"/>
      <c r="K110" s="9"/>
      <c r="L110" s="9"/>
      <c r="M110" s="9">
        <v>96</v>
      </c>
      <c r="N110" s="9" t="s">
        <v>200</v>
      </c>
      <c r="O110" s="9">
        <v>96</v>
      </c>
      <c r="P110" s="15" t="s">
        <v>201</v>
      </c>
    </row>
    <row r="111" spans="2:16" ht="13.5">
      <c r="B111" s="9"/>
      <c r="C111" s="9"/>
      <c r="D111" s="9"/>
      <c r="E111" s="9">
        <v>97</v>
      </c>
      <c r="F111" s="9" t="s">
        <v>202</v>
      </c>
      <c r="G111" s="9">
        <v>97</v>
      </c>
      <c r="H111" s="15" t="s">
        <v>203</v>
      </c>
      <c r="I111" s="15"/>
      <c r="J111" s="9"/>
      <c r="K111" s="9"/>
      <c r="L111" s="9"/>
      <c r="M111" s="9">
        <v>97</v>
      </c>
      <c r="N111" s="9" t="s">
        <v>202</v>
      </c>
      <c r="O111" s="9">
        <v>97</v>
      </c>
      <c r="P111" s="15" t="s">
        <v>203</v>
      </c>
    </row>
    <row r="112" spans="2:16" ht="13.5">
      <c r="B112" s="9"/>
      <c r="C112" s="9"/>
      <c r="D112" s="9"/>
      <c r="E112" s="9">
        <v>98</v>
      </c>
      <c r="F112" s="9" t="s">
        <v>204</v>
      </c>
      <c r="G112" s="9">
        <v>98</v>
      </c>
      <c r="H112" s="15" t="s">
        <v>205</v>
      </c>
      <c r="I112" s="15"/>
      <c r="J112" s="9"/>
      <c r="K112" s="9"/>
      <c r="L112" s="9"/>
      <c r="M112" s="9">
        <v>98</v>
      </c>
      <c r="N112" s="9" t="s">
        <v>204</v>
      </c>
      <c r="O112" s="9">
        <v>98</v>
      </c>
      <c r="P112" s="15" t="s">
        <v>205</v>
      </c>
    </row>
    <row r="113" spans="2:16" ht="13.5">
      <c r="B113" s="9"/>
      <c r="C113" s="9"/>
      <c r="D113" s="9"/>
      <c r="E113" s="9">
        <v>99</v>
      </c>
      <c r="F113" s="9" t="s">
        <v>206</v>
      </c>
      <c r="G113" s="9">
        <v>99</v>
      </c>
      <c r="H113" s="15" t="s">
        <v>207</v>
      </c>
      <c r="I113" s="15"/>
      <c r="J113" s="9"/>
      <c r="K113" s="9"/>
      <c r="L113" s="9"/>
      <c r="M113" s="9">
        <v>99</v>
      </c>
      <c r="N113" s="9" t="s">
        <v>206</v>
      </c>
      <c r="O113" s="9">
        <v>99</v>
      </c>
      <c r="P113" s="15" t="s">
        <v>207</v>
      </c>
    </row>
    <row r="114" spans="5:16" ht="13.5">
      <c r="E114" s="2">
        <v>0</v>
      </c>
      <c r="F114" s="9" t="s">
        <v>246</v>
      </c>
      <c r="G114" s="2">
        <v>0</v>
      </c>
      <c r="H114" s="15" t="s">
        <v>247</v>
      </c>
      <c r="M114" s="2">
        <v>0</v>
      </c>
      <c r="N114" s="9" t="s">
        <v>246</v>
      </c>
      <c r="O114" s="2">
        <v>0</v>
      </c>
      <c r="P114" s="15" t="s">
        <v>247</v>
      </c>
    </row>
  </sheetData>
  <sheetProtection password="CCB8"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8:P27"/>
  <sheetViews>
    <sheetView zoomScalePageLayoutView="0" workbookViewId="0" topLeftCell="A1">
      <selection activeCell="K22" sqref="K22"/>
    </sheetView>
  </sheetViews>
  <sheetFormatPr defaultColWidth="9.140625" defaultRowHeight="12.75"/>
  <cols>
    <col min="1" max="2" width="9.140625" style="3" customWidth="1"/>
    <col min="3" max="3" width="6.57421875" style="3" customWidth="1"/>
    <col min="4" max="4" width="15.7109375" style="3" customWidth="1"/>
    <col min="5" max="16384" width="9.140625" style="3" customWidth="1"/>
  </cols>
  <sheetData>
    <row r="8" spans="4:5" ht="18.75">
      <c r="D8" s="251" t="s">
        <v>230</v>
      </c>
      <c r="E8" s="251"/>
    </row>
    <row r="9" spans="11:16" ht="18">
      <c r="K9" s="258" t="s">
        <v>249</v>
      </c>
      <c r="L9" s="259"/>
      <c r="M9" s="259"/>
      <c r="N9" s="259"/>
      <c r="O9" s="259"/>
      <c r="P9" s="260"/>
    </row>
    <row r="10" spans="4:16" ht="18.75">
      <c r="D10" s="1" t="s">
        <v>231</v>
      </c>
      <c r="E10" s="1"/>
      <c r="F10" s="1"/>
      <c r="G10" s="1"/>
      <c r="K10" s="261"/>
      <c r="L10" s="262"/>
      <c r="M10" s="262"/>
      <c r="N10" s="262"/>
      <c r="O10" s="262"/>
      <c r="P10" s="263"/>
    </row>
    <row r="11" spans="3:16" ht="18.75">
      <c r="C11" s="1" t="s">
        <v>232</v>
      </c>
      <c r="D11" s="1"/>
      <c r="E11" s="1"/>
      <c r="F11" s="1"/>
      <c r="G11" s="1"/>
      <c r="K11" s="258" t="s">
        <v>250</v>
      </c>
      <c r="L11" s="259"/>
      <c r="M11" s="259"/>
      <c r="N11" s="259"/>
      <c r="O11" s="259"/>
      <c r="P11" s="260"/>
    </row>
    <row r="12" spans="3:16" ht="18.75">
      <c r="C12" s="1" t="s">
        <v>233</v>
      </c>
      <c r="D12" s="1"/>
      <c r="E12" s="1"/>
      <c r="F12" s="1"/>
      <c r="G12" s="1"/>
      <c r="K12" s="261"/>
      <c r="L12" s="262"/>
      <c r="M12" s="262"/>
      <c r="N12" s="262"/>
      <c r="O12" s="262"/>
      <c r="P12" s="263"/>
    </row>
    <row r="13" spans="3:7" ht="18.75">
      <c r="C13" s="1"/>
      <c r="D13" s="1" t="s">
        <v>240</v>
      </c>
      <c r="E13" s="1"/>
      <c r="F13" s="1"/>
      <c r="G13" s="1"/>
    </row>
    <row r="14" spans="3:8" ht="18.75">
      <c r="C14" s="1" t="s">
        <v>241</v>
      </c>
      <c r="D14" s="1"/>
      <c r="E14" s="1"/>
      <c r="F14" s="1"/>
      <c r="G14" s="1"/>
      <c r="H14" s="1"/>
    </row>
    <row r="15" spans="3:15" ht="18.75">
      <c r="C15" s="1"/>
      <c r="D15" s="1"/>
      <c r="E15" s="1"/>
      <c r="F15" s="1"/>
      <c r="G15" s="1"/>
      <c r="H15" s="1"/>
      <c r="K15" s="253" t="s">
        <v>239</v>
      </c>
      <c r="L15" s="254"/>
      <c r="M15" s="254"/>
      <c r="N15" s="254"/>
      <c r="O15" s="255"/>
    </row>
    <row r="16" spans="3:15" ht="18.75">
      <c r="C16" s="1"/>
      <c r="D16" s="1"/>
      <c r="E16" s="1"/>
      <c r="F16" s="1"/>
      <c r="G16" s="1"/>
      <c r="H16" s="1"/>
      <c r="K16" s="256" t="s">
        <v>245</v>
      </c>
      <c r="L16" s="256"/>
      <c r="M16" s="256"/>
      <c r="N16" s="256"/>
      <c r="O16" s="257"/>
    </row>
    <row r="17" spans="3:8" ht="18.75">
      <c r="C17" s="1"/>
      <c r="D17" s="1"/>
      <c r="E17" s="252" t="s">
        <v>234</v>
      </c>
      <c r="F17" s="252"/>
      <c r="G17" s="252"/>
      <c r="H17" s="1"/>
    </row>
    <row r="18" spans="3:8" ht="18.75">
      <c r="C18" s="1"/>
      <c r="D18" s="1"/>
      <c r="E18" s="252" t="s">
        <v>235</v>
      </c>
      <c r="F18" s="252"/>
      <c r="G18" s="252"/>
      <c r="H18" s="1"/>
    </row>
    <row r="19" spans="3:8" ht="18.75">
      <c r="C19" s="1"/>
      <c r="D19" s="1"/>
      <c r="E19" s="252" t="s">
        <v>229</v>
      </c>
      <c r="F19" s="252"/>
      <c r="G19" s="252"/>
      <c r="H19" s="1"/>
    </row>
    <row r="20" spans="3:8" ht="18.75">
      <c r="C20" s="1"/>
      <c r="D20" s="1"/>
      <c r="E20" s="1"/>
      <c r="F20" s="1"/>
      <c r="G20" s="1"/>
      <c r="H20" s="1"/>
    </row>
    <row r="21" spans="2:6" ht="18">
      <c r="B21" s="3" t="s">
        <v>236</v>
      </c>
      <c r="E21" s="5"/>
      <c r="F21" s="5"/>
    </row>
    <row r="22" spans="2:9" ht="18">
      <c r="B22" s="3" t="s">
        <v>237</v>
      </c>
      <c r="D22" s="5"/>
      <c r="E22" s="5"/>
      <c r="F22" s="5"/>
      <c r="G22" s="5"/>
      <c r="H22" s="5"/>
      <c r="I22" s="5"/>
    </row>
    <row r="24" ht="29.25" customHeight="1">
      <c r="H24" s="6"/>
    </row>
    <row r="25" spans="4:9" ht="18">
      <c r="D25" s="4"/>
      <c r="E25" s="250" t="s">
        <v>238</v>
      </c>
      <c r="F25" s="250"/>
      <c r="G25" s="250"/>
      <c r="H25" s="250"/>
      <c r="I25" s="250"/>
    </row>
    <row r="26" spans="4:9" ht="18">
      <c r="D26" s="4"/>
      <c r="E26" s="250" t="s">
        <v>0</v>
      </c>
      <c r="F26" s="250"/>
      <c r="G26" s="250"/>
      <c r="H26" s="250"/>
      <c r="I26" s="250"/>
    </row>
    <row r="27" spans="4:9" ht="18">
      <c r="D27" s="4"/>
      <c r="E27" s="250" t="s">
        <v>1</v>
      </c>
      <c r="F27" s="250"/>
      <c r="G27" s="250"/>
      <c r="H27" s="250"/>
      <c r="I27" s="250"/>
    </row>
  </sheetData>
  <sheetProtection/>
  <mergeCells count="11">
    <mergeCell ref="K15:O15"/>
    <mergeCell ref="K16:O16"/>
    <mergeCell ref="K9:P10"/>
    <mergeCell ref="K11:P12"/>
    <mergeCell ref="E27:I27"/>
    <mergeCell ref="E26:I26"/>
    <mergeCell ref="E25:I25"/>
    <mergeCell ref="D8:E8"/>
    <mergeCell ref="E17:G17"/>
    <mergeCell ref="E18:G18"/>
    <mergeCell ref="E19:G19"/>
  </mergeCells>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DELL</cp:lastModifiedBy>
  <cp:lastPrinted>2020-07-23T05:39:38Z</cp:lastPrinted>
  <dcterms:created xsi:type="dcterms:W3CDTF">1996-10-14T23:33:28Z</dcterms:created>
  <dcterms:modified xsi:type="dcterms:W3CDTF">2021-09-18T11:27:35Z</dcterms:modified>
  <cp:category/>
  <cp:version/>
  <cp:contentType/>
  <cp:contentStatus/>
</cp:coreProperties>
</file>